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80" windowHeight="1179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'g05一般公共预算财政拨款支出决算表'!$A$1:$F$32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<sst xmlns="http://schemas.openxmlformats.org/spreadsheetml/2006/main" count="554" uniqueCount="326">
  <si>
    <t>收入支出决算总表</t>
  </si>
  <si>
    <t>公开01表</t>
  </si>
  <si>
    <t>部门： 湘阴县工业和信息化局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</si>
  <si>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</si>
  <si>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</si>
  <si>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</si>
  <si>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</si>
  <si>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</si>
  <si>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</si>
  <si>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</si>
  <si>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</si>
  <si>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</si>
  <si>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</si>
  <si>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</si>
  <si>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</si>
  <si>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</si>
  <si>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</si>
  <si>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</si>
  <si>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</si>
  <si>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</si>
  <si>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</si>
  <si>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</si>
  <si>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</si>
  <si>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</si>
  <si>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</si>
  <si>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</si>
  <si>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</si>
  <si>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</si>
  <si>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</si>
  <si>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</si>
  <si>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</si>
  <si>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</si>
  <si>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</si>
  <si>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</si>
  <si>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七、社会保障和就业支出</t>
  </si>
  <si>
    <t>八、医疗卫生和计划生育支出</t>
  </si>
  <si>
    <t xml:space="preserve">九、资源勘探信息等支出 </t>
  </si>
  <si>
    <t>7</t>
  </si>
  <si>
    <t>十、其他支出</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</si>
  <si>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</si>
  <si>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</si>
  <si>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</si>
  <si>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</si>
  <si>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</si>
  <si>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</si>
  <si>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</si>
  <si>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</si>
  <si>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</si>
  <si>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</si>
  <si>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</si>
  <si>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</si>
  <si>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</si>
  <si>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</si>
  <si>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</si>
  <si>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</si>
  <si>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部门：</t>
  </si>
  <si>
    <r>
      <t xml:space="preserve"> </t>
    </r>
    <r>
      <rPr>
        <sz val="10"/>
        <rFont val="宋体"/>
        <family val="0"/>
      </rPr>
      <t>湘阴县工业和信息化局</t>
    </r>
  </si>
  <si>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</si>
  <si>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</si>
  <si>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</si>
  <si>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</si>
  <si>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</si>
  <si>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</si>
  <si>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</si>
  <si>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</si>
  <si>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</si>
  <si>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</si>
  <si>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</si>
  <si>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</si>
  <si>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</si>
  <si>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</si>
  <si>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2010399</t>
  </si>
  <si>
    <t xml:space="preserve">  其他政府办公厅（室）及相关机构事务支出</t>
  </si>
  <si>
    <t>20199</t>
  </si>
  <si>
    <t>其他一般公共服务支出</t>
  </si>
  <si>
    <t>2019999</t>
  </si>
  <si>
    <t xml:space="preserve">  其他一般公共服务支出</t>
  </si>
  <si>
    <t>205</t>
  </si>
  <si>
    <t>教育支出</t>
  </si>
  <si>
    <t>20503</t>
  </si>
  <si>
    <t>职业教育</t>
  </si>
  <si>
    <t>2050399</t>
  </si>
  <si>
    <t xml:space="preserve">  其他职业教育支出</t>
  </si>
  <si>
    <t>208</t>
  </si>
  <si>
    <t>社会保障和就业支出</t>
  </si>
  <si>
    <t>20808</t>
  </si>
  <si>
    <t>抚恤</t>
  </si>
  <si>
    <t>2080899</t>
  </si>
  <si>
    <t xml:space="preserve">  其他优抚支出</t>
  </si>
  <si>
    <t>210</t>
  </si>
  <si>
    <t>卫生健康支出</t>
  </si>
  <si>
    <t>21007</t>
  </si>
  <si>
    <t>计划生育事务</t>
  </si>
  <si>
    <t>2100799</t>
  </si>
  <si>
    <t xml:space="preserve">  其他计划生育事务支出</t>
  </si>
  <si>
    <t>215</t>
  </si>
  <si>
    <t>资源勘探信息等支出</t>
  </si>
  <si>
    <t>21505</t>
  </si>
  <si>
    <t>工业和信息产业监管</t>
  </si>
  <si>
    <t>2150501</t>
  </si>
  <si>
    <t xml:space="preserve">  行政运行</t>
  </si>
  <si>
    <t>2150502</t>
  </si>
  <si>
    <t xml:space="preserve">  一般行政管理事务</t>
  </si>
  <si>
    <t>2150599</t>
  </si>
  <si>
    <t xml:space="preserve">  其他工业和信息产业监管支出</t>
  </si>
  <si>
    <t>229</t>
  </si>
  <si>
    <t>其他支出</t>
  </si>
  <si>
    <t>22904</t>
  </si>
  <si>
    <t>其他政府性基金及对应专项债务收入安排的支出</t>
  </si>
  <si>
    <t>2290401</t>
  </si>
  <si>
    <t xml:space="preserve">  其他政府性基金安排的支出</t>
  </si>
  <si>
    <t>支出决算表</t>
  </si>
  <si>
    <t>公开03表</t>
  </si>
  <si>
    <t>部门：湘阴县工业和信息化局</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</si>
  <si>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</si>
  <si>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</si>
  <si>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</si>
  <si>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</si>
  <si>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</si>
  <si>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</si>
  <si>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</si>
  <si>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</si>
  <si>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</si>
  <si>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</si>
  <si>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</si>
  <si>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</si>
  <si>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</si>
  <si>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</si>
  <si>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</si>
  <si>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</si>
  <si>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</si>
  <si>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</si>
  <si>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</si>
  <si>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 xml:space="preserve"> 湘阴县工业和信息化局</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</si>
  <si>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</si>
  <si>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</si>
  <si>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</si>
  <si>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</si>
  <si>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</si>
  <si>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</si>
  <si>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</si>
  <si>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</si>
  <si>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</si>
  <si>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</si>
  <si>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</si>
  <si>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</si>
  <si>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</si>
  <si>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</si>
  <si>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</si>
  <si>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</si>
  <si>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</si>
  <si>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</si>
  <si>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</si>
  <si>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</si>
  <si>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</si>
  <si>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</si>
  <si>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</si>
  <si>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</si>
  <si>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</si>
  <si>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</si>
  <si>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</si>
  <si>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</si>
  <si>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</si>
  <si>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</si>
  <si>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</si>
  <si>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</si>
  <si>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</si>
  <si>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</si>
  <si>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</si>
  <si>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</si>
  <si>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</si>
  <si>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</si>
  <si>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</si>
  <si>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</si>
  <si>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</si>
  <si>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</si>
  <si>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</si>
  <si>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</si>
  <si>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</si>
  <si>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</si>
  <si>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</si>
  <si>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</si>
  <si>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</si>
  <si>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</si>
  <si>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</si>
  <si>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</si>
  <si>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</si>
  <si>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</si>
  <si>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</si>
  <si>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</si>
  <si>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</si>
  <si>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</si>
  <si>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</si>
  <si>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</si>
  <si>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</si>
  <si>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</si>
  <si>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</si>
  <si>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</si>
  <si>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</si>
  <si>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</si>
  <si>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</si>
  <si>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</si>
  <si>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</si>
  <si>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</si>
  <si>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</si>
  <si>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</si>
  <si>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</si>
  <si>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</si>
  <si>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</si>
  <si>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</si>
  <si>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</si>
  <si>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</si>
  <si>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</si>
  <si>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</si>
  <si>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</si>
  <si>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</si>
  <si>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</si>
  <si>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</si>
  <si>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</si>
  <si>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</si>
  <si>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</si>
  <si>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</si>
  <si>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</si>
  <si>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</si>
  <si>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</si>
  <si>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</si>
  <si>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</si>
  <si>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</si>
  <si>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</si>
  <si>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</si>
  <si>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</si>
  <si>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</si>
  <si>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</si>
  <si>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</si>
  <si>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</si>
  <si>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</si>
  <si>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</si>
  <si>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</si>
  <si>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</si>
  <si>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</si>
  <si>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</si>
  <si>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</si>
  <si>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</si>
  <si>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</si>
  <si>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</si>
  <si>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</si>
  <si>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</si>
  <si>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</si>
  <si>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</si>
  <si>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</si>
  <si>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</si>
  <si>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</si>
  <si>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</si>
  <si>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</si>
  <si>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</si>
  <si>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</si>
  <si>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</si>
  <si>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</si>
  <si>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</si>
  <si>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</si>
  <si>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</si>
  <si>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</si>
  <si>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</si>
  <si>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</si>
  <si>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</si>
  <si>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</si>
  <si>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</si>
  <si>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</si>
  <si>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</si>
  <si>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</si>
  <si>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</si>
  <si>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</si>
  <si>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</si>
  <si>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</si>
  <si>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</si>
  <si>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</si>
  <si>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</si>
  <si>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</si>
  <si>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</si>
  <si>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</si>
  <si>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</si>
  <si>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</si>
  <si>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</si>
  <si>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</si>
  <si>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</si>
  <si>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</si>
  <si>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</si>
  <si>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</si>
  <si>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</si>
  <si>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</si>
  <si>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</si>
  <si>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</si>
  <si>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</si>
  <si>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</si>
  <si>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</si>
  <si>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</si>
  <si>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</si>
  <si>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</si>
  <si>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</si>
  <si>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</si>
  <si>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</si>
  <si>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</si>
  <si>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</si>
  <si>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</si>
  <si>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</si>
  <si>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</si>
  <si>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</si>
  <si>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</si>
  <si>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</si>
  <si>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</si>
  <si>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</si>
  <si>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</si>
  <si>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</si>
  <si>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</si>
  <si>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</si>
  <si>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</si>
  <si>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</si>
  <si>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</si>
  <si>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</si>
  <si>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</si>
  <si>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湘阴县工业和信息化局</t>
  </si>
  <si>
    <t>年初结转和结余</t>
  </si>
  <si>
    <t>本年收入</t>
  </si>
  <si>
    <t>年末结转和结余</t>
  </si>
  <si>
    <t xml:space="preserve">  其他政府性基金及对应专项债务收入安排的支出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</si>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</sst>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3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0"/>
      <name val="Times New Roman"/>
      <family val="1"/>
    </font>
    <font>
      <sz val="11"/>
      <color indexed="9"/>
      <name val="宋体"/>
      <family val="0"/>
    </font>
    <font>
      <u val="single"/>
      <sz val="12"/>
      <color indexed="12"/>
      <name val="宋体"/>
      <family val="0"/>
    </font>
    <font>
      <b/>
      <sz val="15"/>
      <color indexed="56"/>
      <name val="宋体"/>
      <family val="0"/>
    </font>
    <font>
      <b/>
      <sz val="18"/>
      <color indexed="56"/>
      <name val="宋体"/>
      <family val="0"/>
    </font>
    <font>
      <sz val="11"/>
      <color indexed="62"/>
      <name val="宋体"/>
      <family val="0"/>
    </font>
    <font>
      <sz val="11"/>
      <color indexed="20"/>
      <name val="宋体"/>
      <family val="0"/>
    </font>
    <font>
      <b/>
      <sz val="11"/>
      <color indexed="63"/>
      <name val="宋体"/>
      <family val="0"/>
    </font>
    <font>
      <b/>
      <sz val="11"/>
      <color indexed="8"/>
      <name val="宋体"/>
      <family val="0"/>
    </font>
    <font>
      <u val="single"/>
      <sz val="11"/>
      <color indexed="20"/>
      <name val="宋体"/>
      <family val="0"/>
    </font>
    <font>
      <sz val="11"/>
      <color indexed="10"/>
      <name val="宋体"/>
      <family val="0"/>
    </font>
    <font>
      <b/>
      <sz val="11"/>
      <color indexed="56"/>
      <name val="宋体"/>
      <family val="0"/>
    </font>
    <font>
      <sz val="11"/>
      <color indexed="52"/>
      <name val="宋体"/>
      <family val="0"/>
    </font>
    <font>
      <i/>
      <sz val="11"/>
      <color indexed="23"/>
      <name val="宋体"/>
      <family val="0"/>
    </font>
    <font>
      <b/>
      <sz val="11"/>
      <color indexed="9"/>
      <name val="宋体"/>
      <family val="0"/>
    </font>
    <font>
      <b/>
      <sz val="13"/>
      <color indexed="56"/>
      <name val="宋体"/>
      <family val="0"/>
    </font>
    <font>
      <sz val="11"/>
      <color indexed="17"/>
      <name val="宋体"/>
      <family val="0"/>
    </font>
    <font>
      <sz val="11"/>
      <color indexed="60"/>
      <name val="宋体"/>
      <family val="0"/>
    </font>
    <font>
      <sz val="10"/>
      <name val="Arial"/>
      <family val="2"/>
    </font>
    <font>
      <b/>
      <sz val="11"/>
      <color indexed="52"/>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style="medium"/>
      <bottom style="thin"/>
    </border>
    <border>
      <left>
        <color indexed="63"/>
      </left>
      <right>
        <color indexed="63"/>
      </right>
      <top style="medium"/>
      <bottom style="thin"/>
    </border>
    <border>
      <left style="medium"/>
      <right style="thin"/>
      <top/>
      <bottom>
        <color indexed="63"/>
      </bottom>
    </border>
    <border>
      <left style="thin"/>
      <right style="thin"/>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color indexed="63"/>
      </left>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border>
    <border>
      <left>
        <color indexed="63"/>
      </left>
      <right style="medium"/>
      <top>
        <color indexed="63"/>
      </top>
      <bottom style="thin">
        <color indexed="8"/>
      </bottom>
    </border>
    <border>
      <left style="thin"/>
      <right>
        <color indexed="63"/>
      </right>
      <top style="medium"/>
      <bottom style="thin"/>
    </border>
    <border>
      <left style="thin"/>
      <right style="thin"/>
      <top>
        <color indexed="63"/>
      </top>
      <bottom>
        <color indexed="63"/>
      </bottom>
    </border>
    <border>
      <left style="thin"/>
      <right style="medium"/>
      <top/>
      <bottom/>
    </border>
    <border>
      <left style="thin"/>
      <right/>
      <top style="thin"/>
      <bottom style="thin"/>
    </border>
    <border>
      <left style="medium"/>
      <right>
        <color indexed="63"/>
      </right>
      <top>
        <color indexed="63"/>
      </top>
      <bottom style="thin">
        <color indexed="8"/>
      </bottom>
    </border>
    <border>
      <left>
        <color indexed="63"/>
      </left>
      <right/>
      <top>
        <color indexed="63"/>
      </top>
      <bottom style="thin">
        <color indexed="8"/>
      </bottom>
    </border>
    <border>
      <left style="medium"/>
      <right>
        <color indexed="63"/>
      </right>
      <top>
        <color indexed="63"/>
      </top>
      <bottom style="medium"/>
    </border>
    <border>
      <left>
        <color indexed="63"/>
      </left>
      <right/>
      <top>
        <color indexed="63"/>
      </top>
      <bottom style="medium"/>
    </border>
    <border>
      <left style="medium"/>
      <right>
        <color indexed="63"/>
      </right>
      <top style="medium"/>
      <bottom style="thin"/>
    </border>
    <border>
      <left style="thin"/>
      <right style="thin"/>
      <top style="medium"/>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thin"/>
      <right style="medium"/>
      <top style="medium"/>
      <bottom>
        <color indexed="63"/>
      </bottom>
    </border>
    <border>
      <left style="thin"/>
      <right style="thin"/>
      <top style="thin"/>
      <bottom/>
    </border>
    <border>
      <left style="thin"/>
      <right style="medium"/>
      <top style="thin"/>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44" fontId="6" fillId="0" borderId="0" applyFont="0" applyFill="0" applyBorder="0" applyAlignment="0" applyProtection="0"/>
    <xf numFmtId="0" fontId="19"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19" fillId="4" borderId="0" applyNumberFormat="0" applyBorder="0" applyAlignment="0" applyProtection="0"/>
    <xf numFmtId="43" fontId="6" fillId="0" borderId="0" applyFont="0" applyFill="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0" fontId="19" fillId="4" borderId="0" applyNumberFormat="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4"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16" fillId="0" borderId="3" applyNumberFormat="0" applyFill="0" applyAlignment="0" applyProtection="0"/>
    <xf numFmtId="0" fontId="8" fillId="0" borderId="0">
      <alignment/>
      <protection/>
    </xf>
    <xf numFmtId="0" fontId="28" fillId="0" borderId="4" applyNumberFormat="0" applyFill="0" applyAlignment="0" applyProtection="0"/>
    <xf numFmtId="0" fontId="14" fillId="8" borderId="0" applyNumberFormat="0" applyBorder="0" applyAlignment="0" applyProtection="0"/>
    <xf numFmtId="0" fontId="24" fillId="0" borderId="5" applyNumberFormat="0" applyFill="0" applyAlignment="0" applyProtection="0"/>
    <xf numFmtId="0" fontId="14" fillId="9" borderId="0" applyNumberFormat="0" applyBorder="0" applyAlignment="0" applyProtection="0"/>
    <xf numFmtId="0" fontId="20" fillId="10" borderId="6" applyNumberFormat="0" applyAlignment="0" applyProtection="0"/>
    <xf numFmtId="0" fontId="32" fillId="10" borderId="1" applyNumberFormat="0" applyAlignment="0" applyProtection="0"/>
    <xf numFmtId="0" fontId="19" fillId="4" borderId="0" applyNumberFormat="0" applyBorder="0" applyAlignment="0" applyProtection="0"/>
    <xf numFmtId="0" fontId="2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21"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19" fillId="4" borderId="0" applyNumberFormat="0" applyBorder="0" applyAlignment="0" applyProtection="0"/>
    <xf numFmtId="0" fontId="6"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0" borderId="0">
      <alignment/>
      <protection/>
    </xf>
  </cellStyleXfs>
  <cellXfs count="282">
    <xf numFmtId="0" fontId="0" fillId="0" borderId="0" xfId="0" applyAlignment="1">
      <alignment/>
    </xf>
    <xf numFmtId="0" fontId="2" fillId="24" borderId="0" xfId="80" applyFont="1" applyFill="1" applyAlignment="1">
      <alignment vertical="center" wrapText="1"/>
      <protection/>
    </xf>
    <xf numFmtId="0" fontId="3"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0" xfId="80" applyFont="1" applyFill="1" applyAlignment="1">
      <alignment horizontal="left" vertical="center" wrapText="1"/>
      <protection/>
    </xf>
    <xf numFmtId="0" fontId="3" fillId="24" borderId="0" xfId="80" applyFont="1" applyFill="1" applyBorder="1" applyAlignment="1">
      <alignment vertical="center" wrapText="1"/>
      <protection/>
    </xf>
    <xf numFmtId="0" fontId="3" fillId="24"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4" fontId="0" fillId="0" borderId="13" xfId="80" applyNumberFormat="1" applyFont="1" applyFill="1" applyBorder="1" applyAlignment="1">
      <alignment horizontal="center" vertical="center" wrapText="1"/>
      <protection/>
    </xf>
    <xf numFmtId="176" fontId="0" fillId="0" borderId="13" xfId="80" applyNumberFormat="1" applyFont="1" applyFill="1" applyBorder="1" applyAlignment="1">
      <alignment horizontal="center" vertical="center" wrapText="1"/>
      <protection/>
    </xf>
    <xf numFmtId="0" fontId="6" fillId="0" borderId="13" xfId="0" applyFont="1" applyFill="1" applyBorder="1" applyAlignment="1">
      <alignment horizontal="left" vertical="center" shrinkToFit="1"/>
    </xf>
    <xf numFmtId="4" fontId="6" fillId="0" borderId="13" xfId="0" applyNumberFormat="1" applyFont="1" applyFill="1" applyBorder="1" applyAlignment="1">
      <alignment horizontal="center" vertical="center" shrinkToFit="1"/>
    </xf>
    <xf numFmtId="0" fontId="0" fillId="0" borderId="13" xfId="80" applyFont="1" applyBorder="1" applyAlignment="1">
      <alignment vertical="center" wrapText="1"/>
      <protection/>
    </xf>
    <xf numFmtId="0" fontId="0" fillId="0" borderId="13" xfId="80" applyFont="1" applyFill="1" applyBorder="1" applyAlignment="1">
      <alignment vertical="center" wrapText="1"/>
      <protection/>
    </xf>
    <xf numFmtId="176" fontId="0" fillId="0" borderId="13" xfId="80" applyNumberFormat="1" applyFont="1" applyFill="1" applyBorder="1" applyAlignment="1">
      <alignment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5" xfId="80" applyFont="1" applyBorder="1" applyAlignment="1">
      <alignment vertical="center" wrapText="1"/>
      <protection/>
    </xf>
    <xf numFmtId="0" fontId="0" fillId="0" borderId="15"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24" borderId="0" xfId="15" applyFont="1" applyFill="1" applyAlignment="1">
      <alignment horizontal="right" vertical="center"/>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176" fontId="0" fillId="0" borderId="17" xfId="80" applyNumberFormat="1" applyFont="1" applyFill="1" applyBorder="1" applyAlignment="1">
      <alignment horizontal="center" vertical="center" wrapText="1"/>
      <protection/>
    </xf>
    <xf numFmtId="176" fontId="0" fillId="0" borderId="17" xfId="80" applyNumberFormat="1" applyFont="1" applyFill="1" applyBorder="1" applyAlignment="1">
      <alignment vertical="center" wrapText="1"/>
      <protection/>
    </xf>
    <xf numFmtId="0" fontId="0" fillId="0" borderId="17" xfId="80" applyFont="1" applyFill="1" applyBorder="1" applyAlignment="1">
      <alignment vertical="center" wrapText="1"/>
      <protection/>
    </xf>
    <xf numFmtId="0" fontId="0" fillId="0" borderId="18" xfId="80" applyFont="1" applyFill="1" applyBorder="1" applyAlignment="1">
      <alignment vertical="center" wrapText="1"/>
      <protection/>
    </xf>
    <xf numFmtId="0" fontId="0" fillId="0" borderId="0" xfId="80" applyAlignment="1">
      <alignment horizontal="center" vertical="center" wrapText="1"/>
      <protection/>
    </xf>
    <xf numFmtId="0" fontId="3" fillId="24" borderId="0" xfId="80" applyFont="1" applyFill="1" applyBorder="1" applyAlignment="1">
      <alignment horizontal="center" vertical="center" wrapText="1"/>
      <protection/>
    </xf>
    <xf numFmtId="0" fontId="3" fillId="24" borderId="19"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7"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35" xfId="80" applyFont="1" applyFill="1" applyBorder="1" applyAlignment="1">
      <alignment horizontal="center" vertical="center" wrapText="1"/>
      <protection/>
    </xf>
    <xf numFmtId="0" fontId="1" fillId="0" borderId="12" xfId="80" applyFont="1" applyBorder="1" applyAlignment="1">
      <alignment horizontal="center" vertical="center" wrapText="1"/>
      <protection/>
    </xf>
    <xf numFmtId="0" fontId="1" fillId="0" borderId="13" xfId="80" applyFont="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0" fillId="0" borderId="36" xfId="80" applyFont="1" applyBorder="1" applyAlignment="1">
      <alignment horizontal="left" vertical="center" wrapText="1"/>
      <protection/>
    </xf>
    <xf numFmtId="0" fontId="0" fillId="0" borderId="36" xfId="80" applyFont="1" applyBorder="1" applyAlignment="1">
      <alignment horizontal="left" vertical="center"/>
      <protection/>
    </xf>
    <xf numFmtId="0" fontId="0" fillId="0" borderId="36" xfId="80" applyFont="1" applyBorder="1" applyAlignment="1">
      <alignment horizontal="center" vertical="center"/>
      <protection/>
    </xf>
    <xf numFmtId="0" fontId="5" fillId="24" borderId="0" xfId="15" applyFont="1" applyFill="1" applyAlignment="1">
      <alignment horizontal="center" vertical="center"/>
      <protection/>
    </xf>
    <xf numFmtId="0" fontId="3" fillId="24" borderId="0"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0" fillId="24"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8" fillId="0" borderId="0" xfId="40" applyAlignment="1">
      <alignment horizontal="center"/>
      <protection/>
    </xf>
    <xf numFmtId="0" fontId="9" fillId="0" borderId="0" xfId="40" applyFont="1" applyAlignment="1">
      <alignment horizontal="center" vertical="center"/>
      <protection/>
    </xf>
    <xf numFmtId="0" fontId="8" fillId="0" borderId="0" xfId="40" applyFont="1" applyAlignment="1">
      <alignment vertical="center"/>
      <protection/>
    </xf>
    <xf numFmtId="0" fontId="8" fillId="0" borderId="0" xfId="40" applyFont="1" applyAlignment="1">
      <alignment horizontal="center" vertical="center"/>
      <protection/>
    </xf>
    <xf numFmtId="0" fontId="5" fillId="0" borderId="10" xfId="40" applyFont="1" applyFill="1" applyBorder="1" applyAlignment="1">
      <alignment horizontal="center" vertical="center" shrinkToFit="1"/>
      <protection/>
    </xf>
    <xf numFmtId="0" fontId="5" fillId="0" borderId="11" xfId="40" applyFont="1" applyFill="1" applyBorder="1" applyAlignment="1">
      <alignment horizontal="center" vertical="center" shrinkToFit="1"/>
      <protection/>
    </xf>
    <xf numFmtId="0" fontId="5" fillId="0" borderId="12" xfId="40" applyFont="1" applyFill="1" applyBorder="1" applyAlignment="1">
      <alignment horizontal="center" vertical="center" wrapText="1" shrinkToFit="1"/>
      <protection/>
    </xf>
    <xf numFmtId="0" fontId="5" fillId="0" borderId="13" xfId="40" applyFont="1" applyFill="1" applyBorder="1" applyAlignment="1">
      <alignment horizontal="center" vertical="center" wrapText="1" shrinkToFit="1"/>
      <protection/>
    </xf>
    <xf numFmtId="0" fontId="5" fillId="0" borderId="12" xfId="40" applyFont="1" applyFill="1" applyBorder="1" applyAlignment="1">
      <alignment horizontal="left" vertical="center" shrinkToFit="1"/>
      <protection/>
    </xf>
    <xf numFmtId="0" fontId="5" fillId="0" borderId="13" xfId="40" applyFont="1" applyFill="1" applyBorder="1" applyAlignment="1">
      <alignment horizontal="left" vertical="center" shrinkToFit="1"/>
      <protection/>
    </xf>
    <xf numFmtId="177" fontId="8" fillId="0" borderId="13" xfId="40" applyNumberFormat="1" applyFont="1" applyFill="1" applyBorder="1" applyAlignment="1">
      <alignment horizontal="center" vertical="center" shrinkToFit="1"/>
      <protection/>
    </xf>
    <xf numFmtId="4" fontId="5" fillId="0" borderId="44" xfId="0" applyNumberFormat="1" applyFont="1" applyFill="1" applyBorder="1" applyAlignment="1">
      <alignment horizontal="center" vertical="center" shrinkToFit="1"/>
    </xf>
    <xf numFmtId="4" fontId="6" fillId="0" borderId="44" xfId="0" applyNumberFormat="1" applyFont="1" applyFill="1" applyBorder="1" applyAlignment="1">
      <alignment horizontal="center" vertical="center" shrinkToFit="1"/>
    </xf>
    <xf numFmtId="0" fontId="5" fillId="0" borderId="14" xfId="40" applyFont="1" applyFill="1" applyBorder="1" applyAlignment="1">
      <alignment horizontal="center" vertical="center" shrinkToFit="1"/>
      <protection/>
    </xf>
    <xf numFmtId="0" fontId="5" fillId="0" borderId="15" xfId="40" applyFont="1" applyFill="1" applyBorder="1" applyAlignment="1">
      <alignment horizontal="center" vertical="center" shrinkToFit="1"/>
      <protection/>
    </xf>
    <xf numFmtId="4" fontId="5" fillId="0" borderId="45" xfId="0" applyNumberFormat="1" applyFont="1" applyFill="1" applyBorder="1" applyAlignment="1">
      <alignment horizontal="center" vertical="center" shrinkToFit="1"/>
    </xf>
    <xf numFmtId="0" fontId="10" fillId="0" borderId="0" xfId="40" applyFont="1" applyAlignment="1">
      <alignment horizontal="left" vertical="center"/>
      <protection/>
    </xf>
    <xf numFmtId="0" fontId="10" fillId="0" borderId="0" xfId="40" applyFont="1" applyAlignment="1">
      <alignment horizontal="center" vertical="center"/>
      <protection/>
    </xf>
    <xf numFmtId="0" fontId="5" fillId="24" borderId="0" xfId="79" applyFont="1" applyFill="1" applyAlignment="1">
      <alignment horizontal="center" vertical="center"/>
      <protection/>
    </xf>
    <xf numFmtId="0" fontId="5" fillId="0" borderId="0" xfId="40" applyFont="1" applyAlignment="1">
      <alignment horizontal="center" vertical="center"/>
      <protection/>
    </xf>
    <xf numFmtId="0" fontId="5" fillId="0" borderId="16" xfId="40" applyFont="1" applyFill="1" applyBorder="1" applyAlignment="1">
      <alignment horizontal="center" vertical="center" shrinkToFit="1"/>
      <protection/>
    </xf>
    <xf numFmtId="0" fontId="5" fillId="0" borderId="17" xfId="40" applyFont="1" applyFill="1" applyBorder="1" applyAlignment="1">
      <alignment horizontal="center" vertical="center" wrapText="1" shrinkToFit="1"/>
      <protection/>
    </xf>
    <xf numFmtId="177" fontId="8" fillId="0" borderId="17" xfId="40" applyNumberFormat="1" applyFont="1" applyFill="1" applyBorder="1" applyAlignment="1">
      <alignment horizontal="center" vertical="center" shrinkToFit="1"/>
      <protection/>
    </xf>
    <xf numFmtId="4" fontId="6" fillId="0" borderId="46" xfId="0" applyNumberFormat="1" applyFont="1" applyFill="1" applyBorder="1" applyAlignment="1">
      <alignment horizontal="center" vertical="center" shrinkToFit="1"/>
    </xf>
    <xf numFmtId="177" fontId="8" fillId="0" borderId="18" xfId="40" applyNumberFormat="1" applyFont="1" applyFill="1" applyBorder="1" applyAlignment="1">
      <alignment horizontal="center" vertical="center" shrinkToFit="1"/>
      <protection/>
    </xf>
    <xf numFmtId="0" fontId="0" fillId="0" borderId="47"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48" xfId="80" applyFont="1" applyFill="1" applyBorder="1" applyAlignment="1">
      <alignment horizontal="center" vertical="center" wrapText="1"/>
      <protection/>
    </xf>
    <xf numFmtId="0" fontId="0" fillId="0" borderId="49"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50" xfId="80" applyFont="1" applyBorder="1" applyAlignment="1">
      <alignment horizontal="center" vertical="center" wrapText="1"/>
      <protection/>
    </xf>
    <xf numFmtId="0" fontId="6" fillId="0" borderId="51"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0" fontId="0" fillId="24" borderId="0" xfId="15" applyFill="1" applyAlignment="1">
      <alignment horizontal="center" vertical="center"/>
      <protection/>
    </xf>
    <xf numFmtId="176" fontId="0" fillId="24" borderId="10"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16"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3" fillId="24" borderId="13"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49" fontId="0" fillId="0" borderId="13"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protection/>
    </xf>
    <xf numFmtId="176" fontId="1" fillId="0" borderId="12" xfId="15" applyNumberFormat="1" applyFont="1" applyFill="1" applyBorder="1" applyAlignment="1">
      <alignment horizontal="left" vertical="center"/>
      <protection/>
    </xf>
    <xf numFmtId="176" fontId="1" fillId="24" borderId="13" xfId="15" applyNumberFormat="1" applyFont="1" applyFill="1" applyBorder="1" applyAlignment="1">
      <alignment horizontal="center" vertical="center"/>
      <protection/>
    </xf>
    <xf numFmtId="176" fontId="1" fillId="0" borderId="13" xfId="15" applyNumberFormat="1" applyFont="1" applyFill="1" applyBorder="1" applyAlignment="1">
      <alignment horizontal="center" vertical="center"/>
      <protection/>
    </xf>
    <xf numFmtId="176" fontId="1" fillId="24" borderId="13" xfId="15" applyNumberFormat="1" applyFont="1" applyFill="1" applyBorder="1" applyAlignment="1">
      <alignment horizontal="left" vertical="center"/>
      <protection/>
    </xf>
    <xf numFmtId="0" fontId="1" fillId="24" borderId="13" xfId="15" applyNumberFormat="1" applyFont="1" applyFill="1" applyBorder="1" applyAlignment="1">
      <alignment horizontal="center" vertical="center"/>
      <protection/>
    </xf>
    <xf numFmtId="176" fontId="1" fillId="0" borderId="17" xfId="15" applyNumberFormat="1" applyFont="1" applyFill="1" applyBorder="1" applyAlignment="1">
      <alignment horizontal="center" vertical="center"/>
      <protection/>
    </xf>
    <xf numFmtId="176" fontId="1" fillId="24" borderId="12" xfId="15" applyNumberFormat="1" applyFont="1" applyFill="1" applyBorder="1" applyAlignment="1">
      <alignment horizontal="left" vertical="center"/>
      <protection/>
    </xf>
    <xf numFmtId="176" fontId="0" fillId="0" borderId="13" xfId="15" applyNumberFormat="1" applyFont="1" applyFill="1" applyBorder="1" applyAlignment="1">
      <alignment horizontal="left" vertical="center"/>
      <protection/>
    </xf>
    <xf numFmtId="176" fontId="1" fillId="0" borderId="13" xfId="15" applyNumberFormat="1" applyFont="1" applyFill="1" applyBorder="1" applyAlignment="1">
      <alignment horizontal="left" vertical="center"/>
      <protection/>
    </xf>
    <xf numFmtId="176" fontId="12" fillId="0" borderId="12" xfId="15" applyNumberFormat="1" applyFont="1" applyFill="1" applyBorder="1" applyAlignment="1">
      <alignment horizontal="center" vertical="center"/>
      <protection/>
    </xf>
    <xf numFmtId="176" fontId="12" fillId="0" borderId="13" xfId="15" applyNumberFormat="1" applyFont="1" applyFill="1" applyBorder="1" applyAlignment="1">
      <alignment horizontal="center" vertical="center"/>
      <protection/>
    </xf>
    <xf numFmtId="0" fontId="12" fillId="24" borderId="13"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 fillId="0" borderId="12" xfId="15" applyNumberFormat="1" applyFont="1" applyFill="1" applyBorder="1" applyAlignment="1">
      <alignment horizontal="center" vertical="center"/>
      <protection/>
    </xf>
    <xf numFmtId="176" fontId="12" fillId="24" borderId="14" xfId="15" applyNumberFormat="1" applyFont="1" applyFill="1" applyBorder="1" applyAlignment="1">
      <alignment horizontal="center" vertical="center"/>
      <protection/>
    </xf>
    <xf numFmtId="176" fontId="1" fillId="24" borderId="15" xfId="15" applyNumberFormat="1" applyFont="1" applyFill="1" applyBorder="1" applyAlignment="1">
      <alignment horizontal="center" vertical="center"/>
      <protection/>
    </xf>
    <xf numFmtId="4" fontId="6" fillId="0" borderId="15" xfId="0" applyNumberFormat="1" applyFont="1" applyFill="1" applyBorder="1" applyAlignment="1">
      <alignment horizontal="center" vertical="center" shrinkToFit="1"/>
    </xf>
    <xf numFmtId="176" fontId="12" fillId="24" borderId="15" xfId="15" applyNumberFormat="1" applyFont="1" applyFill="1" applyBorder="1" applyAlignment="1">
      <alignment horizontal="center" vertical="center"/>
      <protection/>
    </xf>
    <xf numFmtId="0" fontId="1" fillId="24" borderId="15" xfId="15" applyNumberFormat="1" applyFont="1" applyFill="1" applyBorder="1" applyAlignment="1">
      <alignment horizontal="center" vertical="center"/>
      <protection/>
    </xf>
    <xf numFmtId="176" fontId="12" fillId="0" borderId="18"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center" vertical="center"/>
      <protection/>
    </xf>
    <xf numFmtId="0" fontId="0" fillId="0" borderId="0" xfId="15" applyFont="1" applyBorder="1" applyAlignment="1">
      <alignment horizontal="center"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177" fontId="0" fillId="0" borderId="0" xfId="0" applyNumberFormat="1" applyAlignment="1">
      <alignment horizontal="center" vertical="center"/>
    </xf>
    <xf numFmtId="0" fontId="9" fillId="0" borderId="0" xfId="0" applyFont="1" applyFill="1" applyAlignment="1">
      <alignment horizontal="center" vertical="center"/>
    </xf>
    <xf numFmtId="177" fontId="9" fillId="0" borderId="0" xfId="0" applyNumberFormat="1" applyFont="1" applyFill="1" applyAlignment="1">
      <alignment horizontal="center" vertical="center"/>
    </xf>
    <xf numFmtId="0" fontId="0" fillId="24" borderId="0" xfId="0" applyFill="1" applyAlignment="1">
      <alignment horizontal="right" vertical="center"/>
    </xf>
    <xf numFmtId="177" fontId="0" fillId="24" borderId="0" xfId="0" applyNumberFormat="1" applyFill="1" applyAlignment="1">
      <alignment horizontal="center" vertical="center"/>
    </xf>
    <xf numFmtId="177" fontId="5" fillId="24" borderId="0" xfId="0" applyNumberFormat="1" applyFont="1" applyFill="1" applyAlignment="1">
      <alignment horizontal="center" vertical="center"/>
    </xf>
    <xf numFmtId="176" fontId="0" fillId="24" borderId="55"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7" fontId="0" fillId="24" borderId="56" xfId="0" applyNumberFormat="1" applyFill="1" applyBorder="1" applyAlignment="1">
      <alignment horizontal="center" vertical="center" wrapText="1"/>
    </xf>
    <xf numFmtId="177" fontId="0" fillId="24" borderId="56" xfId="0" applyNumberFormat="1" applyFont="1" applyFill="1" applyBorder="1" applyAlignment="1">
      <alignment horizontal="center" vertical="center" wrapText="1"/>
    </xf>
    <xf numFmtId="176" fontId="0" fillId="24" borderId="57" xfId="0" applyNumberFormat="1" applyFont="1" applyFill="1" applyBorder="1" applyAlignment="1">
      <alignment horizontal="center" vertical="center" wrapText="1"/>
    </xf>
    <xf numFmtId="176" fontId="0" fillId="24" borderId="58"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7" fontId="0" fillId="24" borderId="48" xfId="0" applyNumberFormat="1" applyFill="1" applyBorder="1" applyAlignment="1">
      <alignment horizontal="center" vertical="center" wrapText="1"/>
    </xf>
    <xf numFmtId="177" fontId="0" fillId="24" borderId="48" xfId="0" applyNumberFormat="1" applyFont="1" applyFill="1" applyBorder="1" applyAlignment="1">
      <alignment horizontal="center" vertical="center" wrapText="1"/>
    </xf>
    <xf numFmtId="176" fontId="0" fillId="24" borderId="59" xfId="0" applyNumberFormat="1" applyFill="1" applyBorder="1" applyAlignment="1">
      <alignment horizontal="center" vertical="center" wrapText="1"/>
    </xf>
    <xf numFmtId="176" fontId="0" fillId="24" borderId="60" xfId="0" applyNumberFormat="1" applyFill="1" applyBorder="1" applyAlignment="1">
      <alignment horizontal="center" vertical="center" wrapText="1"/>
    </xf>
    <xf numFmtId="176" fontId="0" fillId="24" borderId="34" xfId="0" applyNumberFormat="1" applyFill="1" applyBorder="1" applyAlignment="1">
      <alignment horizontal="center" vertical="center" wrapText="1"/>
    </xf>
    <xf numFmtId="177" fontId="0" fillId="24" borderId="34" xfId="0" applyNumberFormat="1" applyFill="1" applyBorder="1" applyAlignment="1">
      <alignment horizontal="center" vertical="center" wrapText="1"/>
    </xf>
    <xf numFmtId="177" fontId="0" fillId="24" borderId="34" xfId="0" applyNumberFormat="1" applyFont="1" applyFill="1" applyBorder="1" applyAlignment="1">
      <alignment horizontal="center" vertical="center" wrapText="1"/>
    </xf>
    <xf numFmtId="49" fontId="0" fillId="24" borderId="61"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40" xfId="0" applyNumberFormat="1" applyFill="1" applyBorder="1" applyAlignment="1">
      <alignment horizontal="center" vertical="center"/>
    </xf>
    <xf numFmtId="177" fontId="0" fillId="24" borderId="13" xfId="0" applyNumberFormat="1" applyFont="1" applyFill="1" applyBorder="1" applyAlignment="1">
      <alignment horizontal="center" vertical="center"/>
    </xf>
    <xf numFmtId="176" fontId="0" fillId="24" borderId="59" xfId="0" applyNumberFormat="1" applyFill="1" applyBorder="1" applyAlignment="1">
      <alignment horizontal="center" vertical="center"/>
    </xf>
    <xf numFmtId="176" fontId="0" fillId="24" borderId="60" xfId="0" applyNumberFormat="1" applyFill="1" applyBorder="1" applyAlignment="1">
      <alignment horizontal="center" vertical="center"/>
    </xf>
    <xf numFmtId="176" fontId="0" fillId="24" borderId="35" xfId="0" applyNumberFormat="1" applyFill="1" applyBorder="1" applyAlignment="1">
      <alignment horizontal="center" vertical="center"/>
    </xf>
    <xf numFmtId="4" fontId="6" fillId="0" borderId="52" xfId="0" applyNumberFormat="1" applyFont="1" applyFill="1" applyBorder="1" applyAlignment="1">
      <alignment horizontal="center" vertical="center" shrinkToFit="1"/>
    </xf>
    <xf numFmtId="0" fontId="6" fillId="0" borderId="44" xfId="0" applyFont="1" applyFill="1" applyBorder="1" applyAlignment="1">
      <alignment horizontal="left" vertical="center" shrinkToFit="1"/>
    </xf>
    <xf numFmtId="4" fontId="6" fillId="0" borderId="44" xfId="0" applyNumberFormat="1" applyFont="1" applyFill="1" applyBorder="1" applyAlignment="1">
      <alignment horizontal="right" vertical="center" shrinkToFit="1"/>
    </xf>
    <xf numFmtId="4" fontId="6" fillId="0" borderId="52" xfId="0" applyNumberFormat="1" applyFont="1" applyFill="1" applyBorder="1" applyAlignment="1">
      <alignment horizontal="right" vertical="center" shrinkToFit="1"/>
    </xf>
    <xf numFmtId="0" fontId="6" fillId="0" borderId="45" xfId="0" applyFont="1" applyFill="1" applyBorder="1" applyAlignment="1">
      <alignment horizontal="left" vertical="center" shrinkToFit="1"/>
    </xf>
    <xf numFmtId="4" fontId="6" fillId="0" borderId="45" xfId="0" applyNumberFormat="1" applyFont="1" applyFill="1" applyBorder="1" applyAlignment="1">
      <alignment horizontal="right" vertical="center" shrinkToFit="1"/>
    </xf>
    <xf numFmtId="4" fontId="6" fillId="0" borderId="54" xfId="0" applyNumberFormat="1" applyFont="1" applyFill="1" applyBorder="1" applyAlignment="1">
      <alignment horizontal="right" vertical="center" shrinkToFit="1"/>
    </xf>
    <xf numFmtId="177" fontId="5" fillId="24" borderId="0" xfId="15" applyNumberFormat="1" applyFont="1" applyFill="1" applyAlignment="1">
      <alignment horizontal="center" vertical="center"/>
      <protection/>
    </xf>
    <xf numFmtId="177" fontId="0" fillId="24" borderId="62" xfId="0" applyNumberFormat="1" applyFont="1" applyFill="1" applyBorder="1" applyAlignment="1">
      <alignment horizontal="center" vertical="center" wrapText="1"/>
    </xf>
    <xf numFmtId="177" fontId="0" fillId="24" borderId="49" xfId="0" applyNumberFormat="1" applyFont="1" applyFill="1" applyBorder="1" applyAlignment="1">
      <alignment horizontal="center" vertical="center" wrapText="1"/>
    </xf>
    <xf numFmtId="177" fontId="0" fillId="24" borderId="42" xfId="0" applyNumberFormat="1" applyFont="1" applyFill="1" applyBorder="1" applyAlignment="1">
      <alignment horizontal="center" vertical="center" wrapText="1"/>
    </xf>
    <xf numFmtId="177" fontId="0" fillId="24" borderId="17" xfId="0" applyNumberFormat="1" applyFont="1" applyFill="1" applyBorder="1" applyAlignment="1">
      <alignment horizontal="center" vertical="center"/>
    </xf>
    <xf numFmtId="0" fontId="0" fillId="0" borderId="0" xfId="0" applyAlignment="1">
      <alignment horizontal="center" vertical="center"/>
    </xf>
    <xf numFmtId="0" fontId="0" fillId="24" borderId="0" xfId="0"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176" fontId="0" fillId="24" borderId="56" xfId="0" applyNumberFormat="1" applyFill="1" applyBorder="1" applyAlignment="1">
      <alignment horizontal="center" vertical="center" wrapText="1"/>
    </xf>
    <xf numFmtId="176" fontId="0" fillId="0" borderId="56" xfId="0" applyNumberFormat="1" applyFill="1" applyBorder="1" applyAlignment="1">
      <alignment horizontal="center" vertical="center" wrapText="1"/>
    </xf>
    <xf numFmtId="176" fontId="0" fillId="24" borderId="48" xfId="0" applyNumberFormat="1" applyFill="1" applyBorder="1" applyAlignment="1">
      <alignment horizontal="center" vertical="center" wrapText="1"/>
    </xf>
    <xf numFmtId="176" fontId="0" fillId="0" borderId="48" xfId="0" applyNumberFormat="1" applyFill="1" applyBorder="1" applyAlignment="1">
      <alignment horizontal="center" vertical="center" wrapText="1"/>
    </xf>
    <xf numFmtId="176" fontId="0" fillId="0" borderId="34" xfId="0" applyNumberFormat="1" applyFill="1" applyBorder="1" applyAlignment="1">
      <alignment horizontal="center" vertical="center" wrapText="1"/>
    </xf>
    <xf numFmtId="176" fontId="0" fillId="24" borderId="61" xfId="0" applyNumberFormat="1" applyFill="1" applyBorder="1" applyAlignment="1">
      <alignment horizontal="center" vertical="center"/>
    </xf>
    <xf numFmtId="176" fontId="0" fillId="24" borderId="39" xfId="0" applyNumberFormat="1" applyFill="1" applyBorder="1" applyAlignment="1">
      <alignment horizontal="center" vertical="center"/>
    </xf>
    <xf numFmtId="176" fontId="0" fillId="24" borderId="40" xfId="0" applyNumberFormat="1" applyFill="1" applyBorder="1" applyAlignment="1">
      <alignment horizontal="center" vertical="center"/>
    </xf>
    <xf numFmtId="176" fontId="0" fillId="24" borderId="13" xfId="0" applyNumberFormat="1" applyFill="1" applyBorder="1" applyAlignment="1">
      <alignment horizontal="center" vertical="center"/>
    </xf>
    <xf numFmtId="176" fontId="0" fillId="24" borderId="63" xfId="0" applyNumberFormat="1" applyFill="1" applyBorder="1" applyAlignment="1">
      <alignment horizontal="center" vertical="center"/>
    </xf>
    <xf numFmtId="176" fontId="0" fillId="24" borderId="62" xfId="0" applyNumberFormat="1" applyFill="1" applyBorder="1" applyAlignment="1">
      <alignment horizontal="center" vertical="center" wrapText="1"/>
    </xf>
    <xf numFmtId="176" fontId="0" fillId="24" borderId="49"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49" fontId="0" fillId="24" borderId="64" xfId="0" applyNumberFormat="1" applyFill="1" applyBorder="1" applyAlignment="1">
      <alignment horizontal="center" vertical="center"/>
    </xf>
    <xf numFmtId="4" fontId="6" fillId="0" borderId="17" xfId="0" applyNumberFormat="1" applyFont="1" applyFill="1" applyBorder="1" applyAlignment="1">
      <alignment horizontal="center" vertical="center" shrinkToFit="1"/>
    </xf>
    <xf numFmtId="4" fontId="6" fillId="0" borderId="18" xfId="0" applyNumberFormat="1" applyFont="1" applyFill="1" applyBorder="1" applyAlignment="1">
      <alignment horizontal="center" vertical="center" shrinkToFit="1"/>
    </xf>
    <xf numFmtId="0" fontId="0" fillId="0" borderId="0" xfId="15" applyBorder="1" applyAlignment="1">
      <alignment horizontal="righ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0" fillId="24" borderId="17" xfId="15" applyNumberFormat="1" applyFont="1" applyFill="1" applyBorder="1" applyAlignment="1">
      <alignment horizontal="center" vertical="center"/>
      <protection/>
    </xf>
    <xf numFmtId="178" fontId="1" fillId="24" borderId="13" xfId="15" applyNumberFormat="1" applyFont="1" applyFill="1" applyBorder="1" applyAlignment="1">
      <alignment vertical="center"/>
      <protection/>
    </xf>
    <xf numFmtId="176" fontId="1" fillId="0" borderId="38" xfId="15" applyNumberFormat="1" applyFont="1" applyFill="1" applyBorder="1" applyAlignment="1">
      <alignment horizontal="left" vertical="center"/>
      <protection/>
    </xf>
    <xf numFmtId="176" fontId="1" fillId="0" borderId="65" xfId="15" applyNumberFormat="1" applyFont="1" applyFill="1" applyBorder="1" applyAlignment="1">
      <alignment horizontal="center" vertical="center"/>
      <protection/>
    </xf>
    <xf numFmtId="176" fontId="12" fillId="0" borderId="38" xfId="15" applyNumberFormat="1" applyFont="1" applyFill="1" applyBorder="1" applyAlignment="1">
      <alignment horizontal="center" vertical="center"/>
      <protection/>
    </xf>
    <xf numFmtId="176" fontId="12" fillId="0" borderId="65" xfId="15" applyNumberFormat="1" applyFont="1" applyFill="1" applyBorder="1" applyAlignment="1">
      <alignment horizontal="center" vertical="center"/>
      <protection/>
    </xf>
    <xf numFmtId="176" fontId="1" fillId="0" borderId="57" xfId="15" applyNumberFormat="1" applyFont="1" applyFill="1" applyBorder="1" applyAlignment="1">
      <alignment horizontal="left" vertical="center"/>
      <protection/>
    </xf>
    <xf numFmtId="176" fontId="1" fillId="0" borderId="32" xfId="15" applyNumberFormat="1" applyFont="1" applyFill="1" applyBorder="1" applyAlignment="1">
      <alignment horizontal="center" vertical="center"/>
      <protection/>
    </xf>
    <xf numFmtId="176" fontId="1" fillId="0" borderId="66" xfId="15" applyNumberFormat="1" applyFont="1" applyFill="1" applyBorder="1" applyAlignment="1">
      <alignment horizontal="left" vertical="center"/>
      <protection/>
    </xf>
    <xf numFmtId="176" fontId="1" fillId="0" borderId="67" xfId="15" applyNumberFormat="1" applyFont="1" applyFill="1" applyBorder="1" applyAlignment="1">
      <alignment horizontal="center" vertical="center"/>
      <protection/>
    </xf>
    <xf numFmtId="10" fontId="3" fillId="0" borderId="0" xfId="15" applyNumberFormat="1" applyFont="1" applyBorder="1" applyAlignment="1">
      <alignment horizontal="right" vertical="center"/>
      <protection/>
    </xf>
    <xf numFmtId="176" fontId="12" fillId="24" borderId="68" xfId="15" applyNumberFormat="1" applyFont="1" applyFill="1" applyBorder="1" applyAlignment="1">
      <alignment horizontal="center" vertical="center"/>
      <protection/>
    </xf>
    <xf numFmtId="176" fontId="12" fillId="0" borderId="15" xfId="15" applyNumberFormat="1" applyFont="1" applyFill="1" applyBorder="1" applyAlignment="1">
      <alignment horizontal="center" vertical="center"/>
      <protection/>
    </xf>
    <xf numFmtId="176" fontId="12" fillId="24" borderId="43" xfId="15" applyNumberFormat="1" applyFont="1" applyFill="1" applyBorder="1" applyAlignment="1">
      <alignment horizontal="center" vertical="center"/>
      <protection/>
    </xf>
    <xf numFmtId="176" fontId="12" fillId="0" borderId="69" xfId="15" applyNumberFormat="1" applyFont="1" applyFill="1" applyBorder="1" applyAlignment="1">
      <alignment horizontal="center" vertical="center"/>
      <protection/>
    </xf>
    <xf numFmtId="0" fontId="0" fillId="0" borderId="36" xfId="15" applyFont="1" applyBorder="1" applyAlignment="1">
      <alignment horizontal="left" vertical="center" wrapText="1"/>
      <protection/>
    </xf>
    <xf numFmtId="0" fontId="0" fillId="0" borderId="36" xfId="15" applyFont="1" applyBorder="1" applyAlignment="1">
      <alignment horizontal="left" vertical="center"/>
      <protection/>
    </xf>
    <xf numFmtId="0" fontId="0" fillId="0" borderId="36" xfId="15" applyFont="1" applyBorder="1" applyAlignment="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3" fillId="24" borderId="13" xfId="15" applyNumberFormat="1" applyFont="1" applyFill="1" applyBorder="1" applyAlignment="1" quotePrefix="1">
      <alignment horizontal="center" vertical="center"/>
      <protection/>
    </xf>
    <xf numFmtId="176" fontId="0" fillId="24" borderId="13"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1" fillId="0" borderId="12" xfId="15" applyNumberFormat="1" applyFont="1" applyFill="1" applyBorder="1" applyAlignment="1" quotePrefix="1">
      <alignment horizontal="left" vertical="center"/>
      <protection/>
    </xf>
    <xf numFmtId="176" fontId="1" fillId="24" borderId="13" xfId="15" applyNumberFormat="1" applyFont="1" applyFill="1" applyBorder="1" applyAlignment="1" quotePrefix="1">
      <alignment horizontal="center" vertical="center"/>
      <protection/>
    </xf>
    <xf numFmtId="176" fontId="1" fillId="24" borderId="13" xfId="15" applyNumberFormat="1" applyFont="1" applyFill="1" applyBorder="1" applyAlignment="1" quotePrefix="1">
      <alignment horizontal="left" vertical="center"/>
      <protection/>
    </xf>
    <xf numFmtId="176" fontId="12" fillId="0" borderId="12" xfId="15" applyNumberFormat="1" applyFont="1" applyFill="1" applyBorder="1" applyAlignment="1" quotePrefix="1">
      <alignment horizontal="center" vertical="center"/>
      <protection/>
    </xf>
    <xf numFmtId="176" fontId="12" fillId="0" borderId="38" xfId="15" applyNumberFormat="1" applyFont="1" applyFill="1" applyBorder="1" applyAlignment="1" quotePrefix="1">
      <alignment horizontal="center" vertical="center"/>
      <protection/>
    </xf>
    <xf numFmtId="176" fontId="12" fillId="24" borderId="68" xfId="15" applyNumberFormat="1" applyFont="1" applyFill="1" applyBorder="1" applyAlignment="1" quotePrefix="1">
      <alignment horizontal="center" vertical="center"/>
      <protection/>
    </xf>
    <xf numFmtId="176" fontId="12" fillId="24" borderId="43" xfId="15" applyNumberFormat="1" applyFont="1" applyFill="1" applyBorder="1" applyAlignment="1" quotePrefix="1">
      <alignment horizontal="center" vertical="center"/>
      <protection/>
    </xf>
    <xf numFmtId="176" fontId="0" fillId="24" borderId="55" xfId="0" applyNumberFormat="1" applyFill="1" applyBorder="1" applyAlignment="1" quotePrefix="1">
      <alignment horizontal="center" vertical="center" wrapText="1"/>
    </xf>
    <xf numFmtId="176" fontId="0" fillId="24" borderId="56" xfId="0" applyNumberFormat="1" applyFill="1" applyBorder="1" applyAlignment="1" quotePrefix="1">
      <alignment horizontal="center" vertical="center" wrapText="1"/>
    </xf>
    <xf numFmtId="176" fontId="0" fillId="0" borderId="56" xfId="0" applyNumberFormat="1" applyFill="1" applyBorder="1" applyAlignment="1" quotePrefix="1">
      <alignment horizontal="center" vertical="center" wrapText="1"/>
    </xf>
    <xf numFmtId="176" fontId="0" fillId="24" borderId="62" xfId="0" applyNumberFormat="1" applyFill="1" applyBorder="1" applyAlignment="1" quotePrefix="1">
      <alignment horizontal="center" vertical="center" wrapText="1"/>
    </xf>
    <xf numFmtId="176" fontId="0" fillId="24" borderId="32" xfId="0" applyNumberFormat="1" applyFill="1" applyBorder="1" applyAlignment="1" quotePrefix="1">
      <alignment horizontal="center" vertical="center" wrapText="1"/>
    </xf>
    <xf numFmtId="176" fontId="0" fillId="24" borderId="61" xfId="0" applyNumberFormat="1" applyFill="1" applyBorder="1" applyAlignment="1" quotePrefix="1">
      <alignment horizontal="center" vertical="center"/>
    </xf>
    <xf numFmtId="176" fontId="0" fillId="24" borderId="13" xfId="0" applyNumberFormat="1" applyFill="1" applyBorder="1" applyAlignment="1" quotePrefix="1">
      <alignment horizontal="center" vertical="center"/>
    </xf>
    <xf numFmtId="176" fontId="0" fillId="24" borderId="63" xfId="0" applyNumberFormat="1" applyFill="1" applyBorder="1" applyAlignment="1" quotePrefix="1">
      <alignment horizontal="center" vertical="center"/>
    </xf>
    <xf numFmtId="176" fontId="0" fillId="24" borderId="59" xfId="0" applyNumberFormat="1" applyFill="1" applyBorder="1" applyAlignment="1" quotePrefix="1">
      <alignment horizontal="center" vertical="center"/>
    </xf>
    <xf numFmtId="177" fontId="0" fillId="24" borderId="56" xfId="0" applyNumberFormat="1" applyFill="1" applyBorder="1" applyAlignment="1" quotePrefix="1">
      <alignment horizontal="center" vertical="center" wrapText="1"/>
    </xf>
    <xf numFmtId="177" fontId="0" fillId="24" borderId="56" xfId="0" applyNumberFormat="1" applyFont="1" applyFill="1" applyBorder="1" applyAlignment="1" quotePrefix="1">
      <alignment horizontal="center" vertical="center" wrapText="1"/>
    </xf>
    <xf numFmtId="177" fontId="0" fillId="24" borderId="62" xfId="0" applyNumberFormat="1" applyFont="1" applyFill="1" applyBorder="1" applyAlignment="1" quotePrefix="1">
      <alignment horizontal="center" vertical="center" wrapText="1"/>
    </xf>
    <xf numFmtId="49" fontId="0" fillId="24" borderId="61" xfId="0" applyNumberFormat="1" applyFill="1" applyBorder="1" applyAlignment="1" quotePrefix="1">
      <alignment horizontal="center" vertical="center"/>
    </xf>
    <xf numFmtId="177" fontId="0" fillId="24" borderId="13" xfId="0" applyNumberFormat="1" applyFont="1" applyFill="1" applyBorder="1" applyAlignment="1" quotePrefix="1">
      <alignment horizontal="center" vertical="center"/>
    </xf>
    <xf numFmtId="176" fontId="12" fillId="0" borderId="13" xfId="15" applyNumberFormat="1" applyFont="1" applyFill="1" applyBorder="1" applyAlignment="1" quotePrefix="1">
      <alignment horizontal="center" vertical="center"/>
      <protection/>
    </xf>
    <xf numFmtId="176" fontId="12" fillId="24" borderId="14" xfId="15" applyNumberFormat="1" applyFont="1" applyFill="1" applyBorder="1" applyAlignment="1" quotePrefix="1">
      <alignment horizontal="center" vertical="center"/>
      <protection/>
    </xf>
    <xf numFmtId="176" fontId="1" fillId="24" borderId="15" xfId="15" applyNumberFormat="1" applyFont="1" applyFill="1" applyBorder="1" applyAlignment="1" quotePrefix="1">
      <alignment horizontal="center" vertical="center"/>
      <protection/>
    </xf>
    <xf numFmtId="176" fontId="12" fillId="24" borderId="15"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4">
      <selection activeCell="H21" sqref="H21"/>
    </sheetView>
  </sheetViews>
  <sheetFormatPr defaultColWidth="9.00390625" defaultRowHeight="14.25"/>
  <cols>
    <col min="1" max="1" width="50.625" style="126" customWidth="1"/>
    <col min="2" max="2" width="4.00390625" style="126" customWidth="1"/>
    <col min="3" max="3" width="15.625" style="127" customWidth="1"/>
    <col min="4" max="4" width="50.625" style="126" customWidth="1"/>
    <col min="5" max="5" width="4.875" style="126" customWidth="1"/>
    <col min="6" max="6" width="15.625" style="127" customWidth="1"/>
    <col min="7" max="7" width="9.00390625" style="230" customWidth="1"/>
    <col min="8" max="8" width="11.125" style="230" bestFit="1" customWidth="1"/>
    <col min="9" max="16384" width="9.00390625" style="126" customWidth="1"/>
  </cols>
  <sheetData>
    <row r="1" ht="14.25">
      <c r="A1" s="128"/>
    </row>
    <row r="2" spans="1:8" s="124" customFormat="1" ht="18" customHeight="1">
      <c r="A2" s="129" t="s">
        <v>0</v>
      </c>
      <c r="B2" s="129"/>
      <c r="C2" s="129"/>
      <c r="D2" s="129"/>
      <c r="E2" s="129"/>
      <c r="F2" s="129"/>
      <c r="G2" s="231"/>
      <c r="H2" s="231"/>
    </row>
    <row r="3" spans="1:6" ht="9.75" customHeight="1">
      <c r="A3" s="130"/>
      <c r="B3" s="130"/>
      <c r="C3" s="131"/>
      <c r="D3" s="130"/>
      <c r="E3" s="130"/>
      <c r="F3" s="67" t="s">
        <v>1</v>
      </c>
    </row>
    <row r="4" spans="1:6" ht="15" customHeight="1">
      <c r="A4" s="8" t="s">
        <v>2</v>
      </c>
      <c r="B4" s="130"/>
      <c r="C4" s="131"/>
      <c r="D4" s="130"/>
      <c r="E4" s="130"/>
      <c r="F4" s="67" t="s">
        <v>3</v>
      </c>
    </row>
    <row r="5" spans="1:8" s="125" customFormat="1" ht="21.75" customHeight="1">
      <c r="A5" s="251" t="s">
        <v>4</v>
      </c>
      <c r="B5" s="133"/>
      <c r="C5" s="133"/>
      <c r="D5" s="252" t="s">
        <v>5</v>
      </c>
      <c r="E5" s="133"/>
      <c r="F5" s="134"/>
      <c r="G5" s="232"/>
      <c r="H5" s="232"/>
    </row>
    <row r="6" spans="1:8" s="125" customFormat="1" ht="21.75" customHeight="1">
      <c r="A6" s="253" t="s">
        <v>6</v>
      </c>
      <c r="B6" s="254" t="s">
        <v>7</v>
      </c>
      <c r="C6" s="137" t="s">
        <v>8</v>
      </c>
      <c r="D6" s="255" t="s">
        <v>6</v>
      </c>
      <c r="E6" s="254" t="s">
        <v>7</v>
      </c>
      <c r="F6" s="233" t="s">
        <v>8</v>
      </c>
      <c r="G6" s="232"/>
      <c r="H6" s="232"/>
    </row>
    <row r="7" spans="1:8" s="125" customFormat="1" ht="21.75" customHeight="1">
      <c r="A7" s="253" t="s">
        <v>9</v>
      </c>
      <c r="B7" s="137"/>
      <c r="C7" s="255" t="s">
        <v>10</v>
      </c>
      <c r="D7" s="255" t="s">
        <v>9</v>
      </c>
      <c r="E7" s="137"/>
      <c r="F7" s="256" t="s">
        <v>11</v>
      </c>
      <c r="G7" s="232"/>
      <c r="H7" s="232"/>
    </row>
    <row r="8" spans="1:8" s="125" customFormat="1" ht="21.75" customHeight="1">
      <c r="A8" s="257" t="s">
        <v>12</v>
      </c>
      <c r="B8" s="258" t="s">
        <v>10</v>
      </c>
      <c r="C8" s="144">
        <v>986.67</v>
      </c>
      <c r="D8" s="259" t="s">
        <v>13</v>
      </c>
      <c r="E8" s="258" t="s">
        <v>14</v>
      </c>
      <c r="F8" s="147">
        <v>36.63</v>
      </c>
      <c r="G8" s="232"/>
      <c r="H8" s="232"/>
    </row>
    <row r="9" spans="1:8" s="125" customFormat="1" ht="21.75" customHeight="1">
      <c r="A9" s="148" t="s">
        <v>15</v>
      </c>
      <c r="B9" s="258" t="s">
        <v>11</v>
      </c>
      <c r="C9" s="144"/>
      <c r="D9" s="259" t="s">
        <v>16</v>
      </c>
      <c r="E9" s="258" t="s">
        <v>17</v>
      </c>
      <c r="F9" s="147"/>
      <c r="G9" s="232"/>
      <c r="H9" s="232"/>
    </row>
    <row r="10" spans="1:8" s="125" customFormat="1" ht="21.75" customHeight="1">
      <c r="A10" s="148" t="s">
        <v>18</v>
      </c>
      <c r="B10" s="258" t="s">
        <v>19</v>
      </c>
      <c r="C10" s="144"/>
      <c r="D10" s="259" t="s">
        <v>20</v>
      </c>
      <c r="E10" s="258" t="s">
        <v>21</v>
      </c>
      <c r="F10" s="147"/>
      <c r="G10" s="232"/>
      <c r="H10" s="232"/>
    </row>
    <row r="11" spans="1:8" s="125" customFormat="1" ht="21.75" customHeight="1">
      <c r="A11" s="148" t="s">
        <v>22</v>
      </c>
      <c r="B11" s="258" t="s">
        <v>23</v>
      </c>
      <c r="C11" s="144"/>
      <c r="D11" s="259" t="s">
        <v>24</v>
      </c>
      <c r="E11" s="258" t="s">
        <v>25</v>
      </c>
      <c r="F11" s="147"/>
      <c r="G11" s="232"/>
      <c r="H11" s="232"/>
    </row>
    <row r="12" spans="1:8" s="125" customFormat="1" ht="21.75" customHeight="1">
      <c r="A12" s="148" t="s">
        <v>26</v>
      </c>
      <c r="B12" s="258" t="s">
        <v>27</v>
      </c>
      <c r="C12" s="144"/>
      <c r="D12" s="259" t="s">
        <v>28</v>
      </c>
      <c r="E12" s="258" t="s">
        <v>29</v>
      </c>
      <c r="F12" s="147">
        <v>11.51</v>
      </c>
      <c r="G12" s="232"/>
      <c r="H12" s="232"/>
    </row>
    <row r="13" spans="1:8" s="125" customFormat="1" ht="21.75" customHeight="1">
      <c r="A13" s="148" t="s">
        <v>30</v>
      </c>
      <c r="B13" s="258" t="s">
        <v>31</v>
      </c>
      <c r="C13" s="144"/>
      <c r="D13" s="259" t="s">
        <v>32</v>
      </c>
      <c r="E13" s="258" t="s">
        <v>33</v>
      </c>
      <c r="F13" s="147"/>
      <c r="G13" s="232"/>
      <c r="H13" s="232"/>
    </row>
    <row r="14" spans="1:8" s="125" customFormat="1" ht="21.75" customHeight="1">
      <c r="A14" s="148"/>
      <c r="B14" s="143"/>
      <c r="C14" s="144"/>
      <c r="D14" s="145" t="s">
        <v>34</v>
      </c>
      <c r="E14" s="234">
        <v>20</v>
      </c>
      <c r="F14" s="147">
        <v>25.82</v>
      </c>
      <c r="G14" s="232"/>
      <c r="H14" s="232"/>
    </row>
    <row r="15" spans="1:8" s="125" customFormat="1" ht="21.75" customHeight="1">
      <c r="A15" s="148"/>
      <c r="B15" s="143"/>
      <c r="C15" s="144"/>
      <c r="D15" s="145" t="s">
        <v>35</v>
      </c>
      <c r="E15" s="234">
        <v>21</v>
      </c>
      <c r="F15" s="147">
        <v>2.11</v>
      </c>
      <c r="G15" s="232"/>
      <c r="H15" s="232"/>
    </row>
    <row r="16" spans="1:8" s="125" customFormat="1" ht="21.75" customHeight="1">
      <c r="A16" s="148"/>
      <c r="B16" s="143"/>
      <c r="C16" s="144"/>
      <c r="D16" s="145" t="s">
        <v>36</v>
      </c>
      <c r="E16" s="234">
        <v>22</v>
      </c>
      <c r="F16" s="147">
        <v>800.6</v>
      </c>
      <c r="G16" s="232"/>
      <c r="H16" s="232"/>
    </row>
    <row r="17" spans="1:8" s="125" customFormat="1" ht="21.75" customHeight="1">
      <c r="A17" s="148"/>
      <c r="B17" s="258" t="s">
        <v>37</v>
      </c>
      <c r="C17" s="144"/>
      <c r="D17" s="149" t="s">
        <v>38</v>
      </c>
      <c r="E17" s="234">
        <v>23</v>
      </c>
      <c r="F17" s="147">
        <v>110</v>
      </c>
      <c r="G17" s="232"/>
      <c r="H17" s="232"/>
    </row>
    <row r="18" spans="1:8" s="125" customFormat="1" ht="21.75" customHeight="1">
      <c r="A18" s="142"/>
      <c r="B18" s="258" t="s">
        <v>39</v>
      </c>
      <c r="C18" s="144"/>
      <c r="D18" s="235"/>
      <c r="E18" s="234">
        <v>24</v>
      </c>
      <c r="F18" s="236"/>
      <c r="G18" s="232"/>
      <c r="H18" s="232"/>
    </row>
    <row r="19" spans="1:8" s="125" customFormat="1" ht="21.75" customHeight="1">
      <c r="A19" s="260" t="s">
        <v>40</v>
      </c>
      <c r="B19" s="258" t="s">
        <v>41</v>
      </c>
      <c r="C19" s="144">
        <f>SUM(C8:C18)</f>
        <v>986.67</v>
      </c>
      <c r="D19" s="261" t="s">
        <v>42</v>
      </c>
      <c r="E19" s="234">
        <v>25</v>
      </c>
      <c r="F19" s="238">
        <f>SUM(F8:F18)</f>
        <v>986.6700000000001</v>
      </c>
      <c r="G19" s="232"/>
      <c r="H19" s="232"/>
    </row>
    <row r="20" spans="1:8" s="125" customFormat="1" ht="21.75" customHeight="1">
      <c r="A20" s="142" t="s">
        <v>43</v>
      </c>
      <c r="B20" s="258" t="s">
        <v>44</v>
      </c>
      <c r="C20" s="144"/>
      <c r="D20" s="235" t="s">
        <v>45</v>
      </c>
      <c r="E20" s="234">
        <v>26</v>
      </c>
      <c r="F20" s="236"/>
      <c r="G20" s="232"/>
      <c r="H20" s="232"/>
    </row>
    <row r="21" spans="1:8" s="125" customFormat="1" ht="21.75" customHeight="1">
      <c r="A21" s="142" t="s">
        <v>46</v>
      </c>
      <c r="B21" s="258" t="s">
        <v>47</v>
      </c>
      <c r="C21" s="144">
        <v>64</v>
      </c>
      <c r="D21" s="235" t="s">
        <v>48</v>
      </c>
      <c r="E21" s="234">
        <v>27</v>
      </c>
      <c r="F21" s="236">
        <v>111</v>
      </c>
      <c r="G21" s="232"/>
      <c r="H21" s="232"/>
    </row>
    <row r="22" spans="1:8" s="125" customFormat="1" ht="21.75" customHeight="1">
      <c r="A22" s="239"/>
      <c r="B22" s="258" t="s">
        <v>49</v>
      </c>
      <c r="C22" s="240"/>
      <c r="D22" s="241"/>
      <c r="E22" s="234">
        <v>28</v>
      </c>
      <c r="F22" s="242"/>
      <c r="G22" s="232"/>
      <c r="H22" s="243"/>
    </row>
    <row r="23" spans="1:6" ht="21.75" customHeight="1">
      <c r="A23" s="262" t="s">
        <v>50</v>
      </c>
      <c r="B23" s="258" t="s">
        <v>51</v>
      </c>
      <c r="C23" s="245">
        <f>SUM(C19:C22)</f>
        <v>1050.67</v>
      </c>
      <c r="D23" s="263" t="s">
        <v>50</v>
      </c>
      <c r="E23" s="234">
        <v>29</v>
      </c>
      <c r="F23" s="247">
        <f>SUM(F19:F22)</f>
        <v>1097.67</v>
      </c>
    </row>
    <row r="24" spans="1:6" ht="29.25" customHeight="1">
      <c r="A24" s="248" t="s">
        <v>52</v>
      </c>
      <c r="B24" s="249"/>
      <c r="C24" s="250"/>
      <c r="D24" s="249"/>
      <c r="E24" s="249"/>
      <c r="F24" s="250"/>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B17 B8:B13 A7:F7" numberStoredAsText="1"/>
  </ignoredErrors>
</worksheet>
</file>

<file path=xl/worksheets/sheet2.xml><?xml version="1.0" encoding="utf-8"?>
<worksheet xmlns="http://schemas.openxmlformats.org/spreadsheetml/2006/main" xmlns:r="http://schemas.openxmlformats.org/officeDocument/2006/relationships">
  <dimension ref="A1:J30"/>
  <sheetViews>
    <sheetView zoomScaleSheetLayoutView="160" workbookViewId="0" topLeftCell="A5">
      <selection activeCell="L22" sqref="L22"/>
    </sheetView>
  </sheetViews>
  <sheetFormatPr defaultColWidth="9.00390625" defaultRowHeight="14.25"/>
  <cols>
    <col min="1" max="2" width="4.625" style="169" customWidth="1"/>
    <col min="3" max="3" width="44.125" style="169" customWidth="1"/>
    <col min="4" max="10" width="13.625" style="209" customWidth="1"/>
    <col min="11" max="16384" width="9.00390625" style="169" customWidth="1"/>
  </cols>
  <sheetData>
    <row r="1" spans="1:10" s="166" customFormat="1" ht="20.25">
      <c r="A1" s="171" t="s">
        <v>53</v>
      </c>
      <c r="B1" s="171"/>
      <c r="C1" s="171"/>
      <c r="D1" s="171"/>
      <c r="E1" s="171"/>
      <c r="F1" s="171"/>
      <c r="G1" s="171"/>
      <c r="H1" s="171"/>
      <c r="I1" s="171"/>
      <c r="J1" s="171"/>
    </row>
    <row r="2" spans="1:10" ht="14.25">
      <c r="A2" s="173"/>
      <c r="B2" s="173"/>
      <c r="C2" s="173"/>
      <c r="D2" s="210"/>
      <c r="E2" s="210"/>
      <c r="F2" s="210"/>
      <c r="G2" s="210"/>
      <c r="H2" s="210"/>
      <c r="I2" s="210"/>
      <c r="J2" s="67" t="s">
        <v>54</v>
      </c>
    </row>
    <row r="3" spans="1:10" ht="18" customHeight="1">
      <c r="A3" s="8" t="s">
        <v>55</v>
      </c>
      <c r="B3" s="211" t="s">
        <v>56</v>
      </c>
      <c r="C3" s="212"/>
      <c r="D3" s="213"/>
      <c r="E3" s="213"/>
      <c r="F3" s="213"/>
      <c r="G3" s="210"/>
      <c r="H3" s="210"/>
      <c r="I3" s="210"/>
      <c r="J3" s="67" t="s">
        <v>3</v>
      </c>
    </row>
    <row r="4" spans="1:10" s="167" customFormat="1" ht="19.5" customHeight="1">
      <c r="A4" s="264" t="s">
        <v>6</v>
      </c>
      <c r="B4" s="177"/>
      <c r="C4" s="177"/>
      <c r="D4" s="265" t="s">
        <v>40</v>
      </c>
      <c r="E4" s="266" t="s">
        <v>57</v>
      </c>
      <c r="F4" s="265" t="s">
        <v>58</v>
      </c>
      <c r="G4" s="265" t="s">
        <v>59</v>
      </c>
      <c r="H4" s="265" t="s">
        <v>60</v>
      </c>
      <c r="I4" s="265" t="s">
        <v>61</v>
      </c>
      <c r="J4" s="267" t="s">
        <v>62</v>
      </c>
    </row>
    <row r="5" spans="1:10" s="167" customFormat="1" ht="19.5" customHeight="1">
      <c r="A5" s="180" t="s">
        <v>63</v>
      </c>
      <c r="B5" s="181"/>
      <c r="C5" s="268" t="s">
        <v>64</v>
      </c>
      <c r="D5" s="216"/>
      <c r="E5" s="217"/>
      <c r="F5" s="216"/>
      <c r="G5" s="216"/>
      <c r="H5" s="216"/>
      <c r="I5" s="216"/>
      <c r="J5" s="225"/>
    </row>
    <row r="6" spans="1:10" s="167" customFormat="1" ht="19.5" customHeight="1">
      <c r="A6" s="185"/>
      <c r="B6" s="186"/>
      <c r="C6" s="187"/>
      <c r="D6" s="187"/>
      <c r="E6" s="218"/>
      <c r="F6" s="187"/>
      <c r="G6" s="187"/>
      <c r="H6" s="187"/>
      <c r="I6" s="187"/>
      <c r="J6" s="226"/>
    </row>
    <row r="7" spans="1:10" ht="22.5" customHeight="1">
      <c r="A7" s="269" t="s">
        <v>65</v>
      </c>
      <c r="B7" s="220"/>
      <c r="C7" s="221"/>
      <c r="D7" s="270" t="s">
        <v>10</v>
      </c>
      <c r="E7" s="270" t="s">
        <v>11</v>
      </c>
      <c r="F7" s="271" t="s">
        <v>19</v>
      </c>
      <c r="G7" s="271" t="s">
        <v>23</v>
      </c>
      <c r="H7" s="271" t="s">
        <v>27</v>
      </c>
      <c r="I7" s="271" t="s">
        <v>31</v>
      </c>
      <c r="J7" s="227" t="s">
        <v>37</v>
      </c>
    </row>
    <row r="8" spans="1:10" ht="22.5" customHeight="1">
      <c r="A8" s="272" t="s">
        <v>66</v>
      </c>
      <c r="B8" s="195"/>
      <c r="C8" s="196"/>
      <c r="D8" s="94">
        <f>D9+D14+D17+D20+D23+D28</f>
        <v>10506739</v>
      </c>
      <c r="E8" s="197">
        <f aca="true" t="shared" si="0" ref="E8:J8">E9+E14+E17+E20+E23+E28</f>
        <v>10506740</v>
      </c>
      <c r="F8" s="21">
        <f t="shared" si="0"/>
        <v>0</v>
      </c>
      <c r="G8" s="21">
        <f t="shared" si="0"/>
        <v>0</v>
      </c>
      <c r="H8" s="21">
        <f t="shared" si="0"/>
        <v>0</v>
      </c>
      <c r="I8" s="21">
        <f t="shared" si="0"/>
        <v>0</v>
      </c>
      <c r="J8" s="228">
        <f t="shared" si="0"/>
        <v>0</v>
      </c>
    </row>
    <row r="9" spans="1:10" ht="22.5" customHeight="1">
      <c r="A9" s="115" t="s">
        <v>67</v>
      </c>
      <c r="B9" s="116"/>
      <c r="C9" s="198" t="s">
        <v>68</v>
      </c>
      <c r="D9" s="199">
        <f>D10+D12</f>
        <v>366264</v>
      </c>
      <c r="E9" s="200">
        <f aca="true" t="shared" si="1" ref="E9:J9">E10+E12</f>
        <v>366265</v>
      </c>
      <c r="F9" s="21">
        <f t="shared" si="1"/>
        <v>0</v>
      </c>
      <c r="G9" s="21">
        <f t="shared" si="1"/>
        <v>0</v>
      </c>
      <c r="H9" s="21">
        <f t="shared" si="1"/>
        <v>0</v>
      </c>
      <c r="I9" s="21">
        <f t="shared" si="1"/>
        <v>0</v>
      </c>
      <c r="J9" s="228">
        <f t="shared" si="1"/>
        <v>0</v>
      </c>
    </row>
    <row r="10" spans="1:10" ht="22.5" customHeight="1">
      <c r="A10" s="115" t="s">
        <v>69</v>
      </c>
      <c r="B10" s="116"/>
      <c r="C10" s="198" t="s">
        <v>70</v>
      </c>
      <c r="D10" s="199">
        <f aca="true" t="shared" si="2" ref="D10:J10">D11</f>
        <v>234000</v>
      </c>
      <c r="E10" s="200">
        <f t="shared" si="2"/>
        <v>234001</v>
      </c>
      <c r="F10" s="21">
        <f t="shared" si="2"/>
        <v>0</v>
      </c>
      <c r="G10" s="21">
        <f t="shared" si="2"/>
        <v>0</v>
      </c>
      <c r="H10" s="21">
        <f t="shared" si="2"/>
        <v>0</v>
      </c>
      <c r="I10" s="21">
        <f t="shared" si="2"/>
        <v>0</v>
      </c>
      <c r="J10" s="228">
        <f t="shared" si="2"/>
        <v>0</v>
      </c>
    </row>
    <row r="11" spans="1:10" ht="22.5" customHeight="1">
      <c r="A11" s="115" t="s">
        <v>71</v>
      </c>
      <c r="B11" s="116"/>
      <c r="C11" s="198" t="s">
        <v>72</v>
      </c>
      <c r="D11" s="199">
        <v>234000</v>
      </c>
      <c r="E11" s="200">
        <v>234001</v>
      </c>
      <c r="F11" s="21">
        <v>0</v>
      </c>
      <c r="G11" s="21">
        <v>0</v>
      </c>
      <c r="H11" s="21">
        <v>0</v>
      </c>
      <c r="I11" s="21">
        <v>0</v>
      </c>
      <c r="J11" s="228">
        <v>0</v>
      </c>
    </row>
    <row r="12" spans="1:10" ht="22.5" customHeight="1">
      <c r="A12" s="115" t="s">
        <v>73</v>
      </c>
      <c r="B12" s="116"/>
      <c r="C12" s="198" t="s">
        <v>74</v>
      </c>
      <c r="D12" s="199">
        <f>D13</f>
        <v>132264</v>
      </c>
      <c r="E12" s="200">
        <f aca="true" t="shared" si="3" ref="E12:J12">E13</f>
        <v>132264</v>
      </c>
      <c r="F12" s="21">
        <f t="shared" si="3"/>
        <v>0</v>
      </c>
      <c r="G12" s="21">
        <f t="shared" si="3"/>
        <v>0</v>
      </c>
      <c r="H12" s="21">
        <f t="shared" si="3"/>
        <v>0</v>
      </c>
      <c r="I12" s="21">
        <f t="shared" si="3"/>
        <v>0</v>
      </c>
      <c r="J12" s="228">
        <f t="shared" si="3"/>
        <v>0</v>
      </c>
    </row>
    <row r="13" spans="1:10" ht="22.5" customHeight="1">
      <c r="A13" s="115" t="s">
        <v>75</v>
      </c>
      <c r="B13" s="116"/>
      <c r="C13" s="198" t="s">
        <v>76</v>
      </c>
      <c r="D13" s="199">
        <v>132264</v>
      </c>
      <c r="E13" s="200">
        <v>132264</v>
      </c>
      <c r="F13" s="21">
        <v>0</v>
      </c>
      <c r="G13" s="21">
        <v>0</v>
      </c>
      <c r="H13" s="21">
        <v>0</v>
      </c>
      <c r="I13" s="21">
        <v>0</v>
      </c>
      <c r="J13" s="228">
        <v>0</v>
      </c>
    </row>
    <row r="14" spans="1:10" ht="22.5" customHeight="1">
      <c r="A14" s="115" t="s">
        <v>77</v>
      </c>
      <c r="B14" s="116"/>
      <c r="C14" s="198" t="s">
        <v>78</v>
      </c>
      <c r="D14" s="199">
        <f>D15</f>
        <v>115100</v>
      </c>
      <c r="E14" s="200">
        <f aca="true" t="shared" si="4" ref="E14:J14">E15</f>
        <v>115100</v>
      </c>
      <c r="F14" s="21">
        <f t="shared" si="4"/>
        <v>0</v>
      </c>
      <c r="G14" s="21">
        <f t="shared" si="4"/>
        <v>0</v>
      </c>
      <c r="H14" s="21">
        <f t="shared" si="4"/>
        <v>0</v>
      </c>
      <c r="I14" s="21">
        <f t="shared" si="4"/>
        <v>0</v>
      </c>
      <c r="J14" s="228">
        <f t="shared" si="4"/>
        <v>0</v>
      </c>
    </row>
    <row r="15" spans="1:10" ht="22.5" customHeight="1">
      <c r="A15" s="115" t="s">
        <v>79</v>
      </c>
      <c r="B15" s="116"/>
      <c r="C15" s="198" t="s">
        <v>80</v>
      </c>
      <c r="D15" s="199">
        <f>D16</f>
        <v>115100</v>
      </c>
      <c r="E15" s="200">
        <f aca="true" t="shared" si="5" ref="E15:J15">E16</f>
        <v>115100</v>
      </c>
      <c r="F15" s="21">
        <f t="shared" si="5"/>
        <v>0</v>
      </c>
      <c r="G15" s="21">
        <f t="shared" si="5"/>
        <v>0</v>
      </c>
      <c r="H15" s="21">
        <f t="shared" si="5"/>
        <v>0</v>
      </c>
      <c r="I15" s="21">
        <f t="shared" si="5"/>
        <v>0</v>
      </c>
      <c r="J15" s="228">
        <f t="shared" si="5"/>
        <v>0</v>
      </c>
    </row>
    <row r="16" spans="1:10" ht="22.5" customHeight="1">
      <c r="A16" s="115" t="s">
        <v>81</v>
      </c>
      <c r="B16" s="116"/>
      <c r="C16" s="198" t="s">
        <v>82</v>
      </c>
      <c r="D16" s="199">
        <v>115100</v>
      </c>
      <c r="E16" s="200">
        <v>115100</v>
      </c>
      <c r="F16" s="21">
        <v>0</v>
      </c>
      <c r="G16" s="21">
        <v>0</v>
      </c>
      <c r="H16" s="21">
        <v>0</v>
      </c>
      <c r="I16" s="21">
        <v>0</v>
      </c>
      <c r="J16" s="228">
        <v>0</v>
      </c>
    </row>
    <row r="17" spans="1:10" ht="22.5" customHeight="1">
      <c r="A17" s="115" t="s">
        <v>83</v>
      </c>
      <c r="B17" s="116"/>
      <c r="C17" s="198" t="s">
        <v>84</v>
      </c>
      <c r="D17" s="199">
        <f>D18</f>
        <v>258240</v>
      </c>
      <c r="E17" s="200">
        <f aca="true" t="shared" si="6" ref="E17:J17">E18</f>
        <v>258240</v>
      </c>
      <c r="F17" s="21">
        <f t="shared" si="6"/>
        <v>0</v>
      </c>
      <c r="G17" s="21">
        <f t="shared" si="6"/>
        <v>0</v>
      </c>
      <c r="H17" s="21">
        <f t="shared" si="6"/>
        <v>0</v>
      </c>
      <c r="I17" s="21">
        <f t="shared" si="6"/>
        <v>0</v>
      </c>
      <c r="J17" s="228">
        <f t="shared" si="6"/>
        <v>0</v>
      </c>
    </row>
    <row r="18" spans="1:10" ht="22.5" customHeight="1">
      <c r="A18" s="115" t="s">
        <v>85</v>
      </c>
      <c r="B18" s="116"/>
      <c r="C18" s="198" t="s">
        <v>86</v>
      </c>
      <c r="D18" s="199">
        <f>D19</f>
        <v>258240</v>
      </c>
      <c r="E18" s="200">
        <f aca="true" t="shared" si="7" ref="E18:J18">E19</f>
        <v>258240</v>
      </c>
      <c r="F18" s="21">
        <f t="shared" si="7"/>
        <v>0</v>
      </c>
      <c r="G18" s="21">
        <f t="shared" si="7"/>
        <v>0</v>
      </c>
      <c r="H18" s="21">
        <f t="shared" si="7"/>
        <v>0</v>
      </c>
      <c r="I18" s="21">
        <f t="shared" si="7"/>
        <v>0</v>
      </c>
      <c r="J18" s="228">
        <f t="shared" si="7"/>
        <v>0</v>
      </c>
    </row>
    <row r="19" spans="1:10" ht="22.5" customHeight="1">
      <c r="A19" s="115" t="s">
        <v>87</v>
      </c>
      <c r="B19" s="116"/>
      <c r="C19" s="198" t="s">
        <v>88</v>
      </c>
      <c r="D19" s="199">
        <v>258240</v>
      </c>
      <c r="E19" s="200">
        <v>258240</v>
      </c>
      <c r="F19" s="21">
        <v>0</v>
      </c>
      <c r="G19" s="21">
        <v>0</v>
      </c>
      <c r="H19" s="21">
        <v>0</v>
      </c>
      <c r="I19" s="21">
        <v>0</v>
      </c>
      <c r="J19" s="228">
        <v>0</v>
      </c>
    </row>
    <row r="20" spans="1:10" ht="22.5" customHeight="1">
      <c r="A20" s="115" t="s">
        <v>89</v>
      </c>
      <c r="B20" s="116"/>
      <c r="C20" s="198" t="s">
        <v>90</v>
      </c>
      <c r="D20" s="199">
        <f>D21</f>
        <v>21120</v>
      </c>
      <c r="E20" s="200">
        <f aca="true" t="shared" si="8" ref="E20:J20">E21</f>
        <v>21120</v>
      </c>
      <c r="F20" s="21">
        <f t="shared" si="8"/>
        <v>0</v>
      </c>
      <c r="G20" s="21">
        <f t="shared" si="8"/>
        <v>0</v>
      </c>
      <c r="H20" s="21">
        <f t="shared" si="8"/>
        <v>0</v>
      </c>
      <c r="I20" s="21">
        <f t="shared" si="8"/>
        <v>0</v>
      </c>
      <c r="J20" s="228">
        <f t="shared" si="8"/>
        <v>0</v>
      </c>
    </row>
    <row r="21" spans="1:10" ht="22.5" customHeight="1">
      <c r="A21" s="115" t="s">
        <v>91</v>
      </c>
      <c r="B21" s="116"/>
      <c r="C21" s="198" t="s">
        <v>92</v>
      </c>
      <c r="D21" s="199">
        <f>D22</f>
        <v>21120</v>
      </c>
      <c r="E21" s="200">
        <f aca="true" t="shared" si="9" ref="E21:J21">E22</f>
        <v>21120</v>
      </c>
      <c r="F21" s="21">
        <f t="shared" si="9"/>
        <v>0</v>
      </c>
      <c r="G21" s="21">
        <f t="shared" si="9"/>
        <v>0</v>
      </c>
      <c r="H21" s="21">
        <f t="shared" si="9"/>
        <v>0</v>
      </c>
      <c r="I21" s="21">
        <f t="shared" si="9"/>
        <v>0</v>
      </c>
      <c r="J21" s="228">
        <f t="shared" si="9"/>
        <v>0</v>
      </c>
    </row>
    <row r="22" spans="1:10" ht="22.5" customHeight="1">
      <c r="A22" s="115" t="s">
        <v>93</v>
      </c>
      <c r="B22" s="116"/>
      <c r="C22" s="198" t="s">
        <v>94</v>
      </c>
      <c r="D22" s="199">
        <v>21120</v>
      </c>
      <c r="E22" s="200">
        <v>21120</v>
      </c>
      <c r="F22" s="21">
        <v>0</v>
      </c>
      <c r="G22" s="21">
        <v>0</v>
      </c>
      <c r="H22" s="21">
        <v>0</v>
      </c>
      <c r="I22" s="21">
        <v>0</v>
      </c>
      <c r="J22" s="228">
        <v>0</v>
      </c>
    </row>
    <row r="23" spans="1:10" ht="22.5" customHeight="1">
      <c r="A23" s="115" t="s">
        <v>95</v>
      </c>
      <c r="B23" s="116"/>
      <c r="C23" s="198" t="s">
        <v>96</v>
      </c>
      <c r="D23" s="199">
        <f>D24</f>
        <v>8646015</v>
      </c>
      <c r="E23" s="200">
        <f aca="true" t="shared" si="10" ref="E23:J23">E24</f>
        <v>8646015</v>
      </c>
      <c r="F23" s="21">
        <f t="shared" si="10"/>
        <v>0</v>
      </c>
      <c r="G23" s="21">
        <f t="shared" si="10"/>
        <v>0</v>
      </c>
      <c r="H23" s="21">
        <f t="shared" si="10"/>
        <v>0</v>
      </c>
      <c r="I23" s="21">
        <f t="shared" si="10"/>
        <v>0</v>
      </c>
      <c r="J23" s="228">
        <f t="shared" si="10"/>
        <v>0</v>
      </c>
    </row>
    <row r="24" spans="1:10" ht="22.5" customHeight="1">
      <c r="A24" s="115" t="s">
        <v>97</v>
      </c>
      <c r="B24" s="116"/>
      <c r="C24" s="198" t="s">
        <v>98</v>
      </c>
      <c r="D24" s="199">
        <f>D25+D26+D27</f>
        <v>8646015</v>
      </c>
      <c r="E24" s="200">
        <f aca="true" t="shared" si="11" ref="E24:J24">E25+E26+E27</f>
        <v>8646015</v>
      </c>
      <c r="F24" s="21">
        <f t="shared" si="11"/>
        <v>0</v>
      </c>
      <c r="G24" s="21">
        <f t="shared" si="11"/>
        <v>0</v>
      </c>
      <c r="H24" s="21">
        <f t="shared" si="11"/>
        <v>0</v>
      </c>
      <c r="I24" s="21">
        <f t="shared" si="11"/>
        <v>0</v>
      </c>
      <c r="J24" s="228">
        <f t="shared" si="11"/>
        <v>0</v>
      </c>
    </row>
    <row r="25" spans="1:10" ht="22.5" customHeight="1">
      <c r="A25" s="115" t="s">
        <v>99</v>
      </c>
      <c r="B25" s="116"/>
      <c r="C25" s="198" t="s">
        <v>100</v>
      </c>
      <c r="D25" s="199">
        <v>3406529</v>
      </c>
      <c r="E25" s="200">
        <v>3406529</v>
      </c>
      <c r="F25" s="21">
        <v>0</v>
      </c>
      <c r="G25" s="21">
        <v>0</v>
      </c>
      <c r="H25" s="21">
        <v>0</v>
      </c>
      <c r="I25" s="21">
        <v>0</v>
      </c>
      <c r="J25" s="228">
        <v>0</v>
      </c>
    </row>
    <row r="26" spans="1:10" ht="22.5" customHeight="1">
      <c r="A26" s="115" t="s">
        <v>101</v>
      </c>
      <c r="B26" s="116"/>
      <c r="C26" s="198" t="s">
        <v>102</v>
      </c>
      <c r="D26" s="199">
        <v>15000</v>
      </c>
      <c r="E26" s="200">
        <v>15000</v>
      </c>
      <c r="F26" s="21">
        <v>0</v>
      </c>
      <c r="G26" s="21">
        <v>0</v>
      </c>
      <c r="H26" s="21">
        <v>0</v>
      </c>
      <c r="I26" s="21">
        <v>0</v>
      </c>
      <c r="J26" s="228">
        <v>0</v>
      </c>
    </row>
    <row r="27" spans="1:10" ht="22.5" customHeight="1">
      <c r="A27" s="115" t="s">
        <v>103</v>
      </c>
      <c r="B27" s="116"/>
      <c r="C27" s="198" t="s">
        <v>104</v>
      </c>
      <c r="D27" s="199">
        <v>5224486</v>
      </c>
      <c r="E27" s="200">
        <v>5224486</v>
      </c>
      <c r="F27" s="21">
        <v>0</v>
      </c>
      <c r="G27" s="21">
        <v>0</v>
      </c>
      <c r="H27" s="21">
        <v>0</v>
      </c>
      <c r="I27" s="21">
        <v>0</v>
      </c>
      <c r="J27" s="228">
        <v>0</v>
      </c>
    </row>
    <row r="28" spans="1:10" ht="22.5" customHeight="1">
      <c r="A28" s="115" t="s">
        <v>105</v>
      </c>
      <c r="B28" s="116"/>
      <c r="C28" s="198" t="s">
        <v>106</v>
      </c>
      <c r="D28" s="199">
        <f>D29</f>
        <v>1100000</v>
      </c>
      <c r="E28" s="200">
        <f aca="true" t="shared" si="12" ref="E28:J28">E29</f>
        <v>1100000</v>
      </c>
      <c r="F28" s="21">
        <f t="shared" si="12"/>
        <v>0</v>
      </c>
      <c r="G28" s="21">
        <f t="shared" si="12"/>
        <v>0</v>
      </c>
      <c r="H28" s="21">
        <f t="shared" si="12"/>
        <v>0</v>
      </c>
      <c r="I28" s="21">
        <f t="shared" si="12"/>
        <v>0</v>
      </c>
      <c r="J28" s="228">
        <f t="shared" si="12"/>
        <v>0</v>
      </c>
    </row>
    <row r="29" spans="1:10" ht="22.5" customHeight="1">
      <c r="A29" s="115" t="s">
        <v>107</v>
      </c>
      <c r="B29" s="116"/>
      <c r="C29" s="198" t="s">
        <v>108</v>
      </c>
      <c r="D29" s="199">
        <f>D30</f>
        <v>1100000</v>
      </c>
      <c r="E29" s="200">
        <f aca="true" t="shared" si="13" ref="E29:J29">E30</f>
        <v>1100000</v>
      </c>
      <c r="F29" s="21">
        <f t="shared" si="13"/>
        <v>0</v>
      </c>
      <c r="G29" s="21">
        <f t="shared" si="13"/>
        <v>0</v>
      </c>
      <c r="H29" s="21">
        <f t="shared" si="13"/>
        <v>0</v>
      </c>
      <c r="I29" s="21">
        <f t="shared" si="13"/>
        <v>0</v>
      </c>
      <c r="J29" s="228">
        <f t="shared" si="13"/>
        <v>0</v>
      </c>
    </row>
    <row r="30" spans="1:10" ht="22.5" customHeight="1">
      <c r="A30" s="118" t="s">
        <v>109</v>
      </c>
      <c r="B30" s="119"/>
      <c r="C30" s="201" t="s">
        <v>110</v>
      </c>
      <c r="D30" s="202">
        <v>1100000</v>
      </c>
      <c r="E30" s="203">
        <v>1100000</v>
      </c>
      <c r="F30" s="158">
        <v>0</v>
      </c>
      <c r="G30" s="158">
        <v>0</v>
      </c>
      <c r="H30" s="158">
        <v>0</v>
      </c>
      <c r="I30" s="158">
        <v>0</v>
      </c>
      <c r="J30" s="229">
        <v>0</v>
      </c>
    </row>
  </sheetData>
  <sheetProtection/>
  <mergeCells count="36">
    <mergeCell ref="A1:J1"/>
    <mergeCell ref="B3:F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C5:C6"/>
    <mergeCell ref="D4:D6"/>
    <mergeCell ref="E4:E6"/>
    <mergeCell ref="F4:F6"/>
    <mergeCell ref="G4:G6"/>
    <mergeCell ref="H4:H6"/>
    <mergeCell ref="I4:I6"/>
    <mergeCell ref="J4:J6"/>
    <mergeCell ref="A5:B6"/>
  </mergeCells>
  <printOptions horizontalCentered="1"/>
  <pageMargins left="0.3541666666666667" right="0.3541666666666667" top="0.39305555555555555" bottom="0.39305555555555555" header="0.5118055555555555" footer="0.19652777777777777"/>
  <pageSetup horizontalDpi="600" verticalDpi="600" orientation="landscape" paperSize="9" scale="75"/>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0"/>
  <sheetViews>
    <sheetView workbookViewId="0" topLeftCell="A1">
      <selection activeCell="E27" sqref="E27"/>
    </sheetView>
  </sheetViews>
  <sheetFormatPr defaultColWidth="9.00390625" defaultRowHeight="14.25"/>
  <cols>
    <col min="1" max="1" width="5.625" style="169" customWidth="1"/>
    <col min="2" max="2" width="4.75390625" style="169" customWidth="1"/>
    <col min="3" max="3" width="44.125" style="169" customWidth="1"/>
    <col min="4" max="4" width="14.375" style="170" customWidth="1"/>
    <col min="5" max="5" width="14.625" style="170" customWidth="1"/>
    <col min="6" max="6" width="10.50390625" style="170" customWidth="1"/>
    <col min="7" max="7" width="12.625" style="170" customWidth="1"/>
    <col min="8" max="8" width="10.00390625" style="170" customWidth="1"/>
    <col min="9" max="9" width="14.875" style="170" customWidth="1"/>
    <col min="10" max="16384" width="9.00390625" style="169" customWidth="1"/>
  </cols>
  <sheetData>
    <row r="1" spans="1:9" s="166" customFormat="1" ht="20.25">
      <c r="A1" s="171" t="s">
        <v>111</v>
      </c>
      <c r="B1" s="171"/>
      <c r="C1" s="171"/>
      <c r="D1" s="172"/>
      <c r="E1" s="172"/>
      <c r="F1" s="172"/>
      <c r="G1" s="172"/>
      <c r="H1" s="172"/>
      <c r="I1" s="172"/>
    </row>
    <row r="2" spans="1:9" ht="14.25">
      <c r="A2" s="173"/>
      <c r="B2" s="173"/>
      <c r="C2" s="173"/>
      <c r="D2" s="174"/>
      <c r="E2" s="174"/>
      <c r="F2" s="174"/>
      <c r="G2" s="174"/>
      <c r="H2" s="174"/>
      <c r="I2" s="204" t="s">
        <v>112</v>
      </c>
    </row>
    <row r="3" spans="1:9" ht="15">
      <c r="A3" s="8" t="s">
        <v>113</v>
      </c>
      <c r="B3" s="8"/>
      <c r="C3" s="8"/>
      <c r="D3" s="67"/>
      <c r="E3" s="174"/>
      <c r="F3" s="175"/>
      <c r="G3" s="174"/>
      <c r="H3" s="174"/>
      <c r="I3" s="204" t="s">
        <v>3</v>
      </c>
    </row>
    <row r="4" spans="1:9" s="167" customFormat="1" ht="22.5" customHeight="1">
      <c r="A4" s="264" t="s">
        <v>6</v>
      </c>
      <c r="B4" s="177"/>
      <c r="C4" s="177"/>
      <c r="D4" s="273" t="s">
        <v>42</v>
      </c>
      <c r="E4" s="273" t="s">
        <v>114</v>
      </c>
      <c r="F4" s="274" t="s">
        <v>115</v>
      </c>
      <c r="G4" s="274" t="s">
        <v>116</v>
      </c>
      <c r="H4" s="179" t="s">
        <v>117</v>
      </c>
      <c r="I4" s="275" t="s">
        <v>118</v>
      </c>
    </row>
    <row r="5" spans="1:9" s="167" customFormat="1" ht="22.5" customHeight="1">
      <c r="A5" s="180" t="s">
        <v>63</v>
      </c>
      <c r="B5" s="181"/>
      <c r="C5" s="268" t="s">
        <v>64</v>
      </c>
      <c r="D5" s="183"/>
      <c r="E5" s="183"/>
      <c r="F5" s="184"/>
      <c r="G5" s="184"/>
      <c r="H5" s="184"/>
      <c r="I5" s="206"/>
    </row>
    <row r="6" spans="1:9" s="167" customFormat="1" ht="22.5" customHeight="1">
      <c r="A6" s="185"/>
      <c r="B6" s="186"/>
      <c r="C6" s="187"/>
      <c r="D6" s="188"/>
      <c r="E6" s="188"/>
      <c r="F6" s="189"/>
      <c r="G6" s="189"/>
      <c r="H6" s="189"/>
      <c r="I6" s="207"/>
    </row>
    <row r="7" spans="1:9" s="168" customFormat="1" ht="22.5" customHeight="1">
      <c r="A7" s="276" t="s">
        <v>65</v>
      </c>
      <c r="B7" s="191"/>
      <c r="C7" s="192"/>
      <c r="D7" s="277" t="s">
        <v>10</v>
      </c>
      <c r="E7" s="277" t="s">
        <v>11</v>
      </c>
      <c r="F7" s="277" t="s">
        <v>19</v>
      </c>
      <c r="G7" s="193" t="s">
        <v>23</v>
      </c>
      <c r="H7" s="193" t="s">
        <v>27</v>
      </c>
      <c r="I7" s="208" t="s">
        <v>31</v>
      </c>
    </row>
    <row r="8" spans="1:9" ht="22.5" customHeight="1">
      <c r="A8" s="272" t="s">
        <v>66</v>
      </c>
      <c r="B8" s="195"/>
      <c r="C8" s="196"/>
      <c r="D8" s="94">
        <f aca="true" t="shared" si="0" ref="D8:J8">D9+D14+D17+D20+D23+D28</f>
        <v>9866739</v>
      </c>
      <c r="E8" s="197">
        <f t="shared" si="0"/>
        <v>8751739</v>
      </c>
      <c r="F8" s="21">
        <f t="shared" si="0"/>
        <v>1115000</v>
      </c>
      <c r="G8" s="21">
        <f t="shared" si="0"/>
        <v>0</v>
      </c>
      <c r="H8" s="21">
        <f t="shared" si="0"/>
        <v>0</v>
      </c>
      <c r="I8" s="21">
        <f t="shared" si="0"/>
        <v>0</v>
      </c>
    </row>
    <row r="9" spans="1:9" ht="14.25">
      <c r="A9" s="115" t="s">
        <v>67</v>
      </c>
      <c r="B9" s="116"/>
      <c r="C9" s="198" t="s">
        <v>68</v>
      </c>
      <c r="D9" s="199">
        <f aca="true" t="shared" si="1" ref="D9:J9">D10+D12</f>
        <v>366264</v>
      </c>
      <c r="E9" s="200">
        <f t="shared" si="1"/>
        <v>366264</v>
      </c>
      <c r="F9" s="21">
        <f t="shared" si="1"/>
        <v>0</v>
      </c>
      <c r="G9" s="21">
        <f t="shared" si="1"/>
        <v>0</v>
      </c>
      <c r="H9" s="21">
        <f t="shared" si="1"/>
        <v>0</v>
      </c>
      <c r="I9" s="21">
        <f t="shared" si="1"/>
        <v>0</v>
      </c>
    </row>
    <row r="10" spans="1:9" ht="14.25">
      <c r="A10" s="115" t="s">
        <v>69</v>
      </c>
      <c r="B10" s="116"/>
      <c r="C10" s="198" t="s">
        <v>70</v>
      </c>
      <c r="D10" s="199">
        <f aca="true" t="shared" si="2" ref="D10:J10">D11</f>
        <v>234000</v>
      </c>
      <c r="E10" s="200">
        <f t="shared" si="2"/>
        <v>234000</v>
      </c>
      <c r="F10" s="21">
        <f t="shared" si="2"/>
        <v>0</v>
      </c>
      <c r="G10" s="21">
        <f t="shared" si="2"/>
        <v>0</v>
      </c>
      <c r="H10" s="21">
        <f t="shared" si="2"/>
        <v>0</v>
      </c>
      <c r="I10" s="21">
        <f t="shared" si="2"/>
        <v>0</v>
      </c>
    </row>
    <row r="11" spans="1:9" ht="14.25">
      <c r="A11" s="115" t="s">
        <v>71</v>
      </c>
      <c r="B11" s="116"/>
      <c r="C11" s="198" t="s">
        <v>72</v>
      </c>
      <c r="D11" s="199">
        <v>234000</v>
      </c>
      <c r="E11" s="200">
        <v>234000</v>
      </c>
      <c r="F11" s="21">
        <v>0</v>
      </c>
      <c r="G11" s="21">
        <v>0</v>
      </c>
      <c r="H11" s="21">
        <v>0</v>
      </c>
      <c r="I11" s="21">
        <v>0</v>
      </c>
    </row>
    <row r="12" spans="1:9" ht="14.25">
      <c r="A12" s="115" t="s">
        <v>73</v>
      </c>
      <c r="B12" s="116"/>
      <c r="C12" s="198" t="s">
        <v>74</v>
      </c>
      <c r="D12" s="199">
        <f aca="true" t="shared" si="3" ref="D12:J12">D13</f>
        <v>132264</v>
      </c>
      <c r="E12" s="200">
        <f t="shared" si="3"/>
        <v>132264</v>
      </c>
      <c r="F12" s="21">
        <f t="shared" si="3"/>
        <v>0</v>
      </c>
      <c r="G12" s="21">
        <f t="shared" si="3"/>
        <v>0</v>
      </c>
      <c r="H12" s="21">
        <f t="shared" si="3"/>
        <v>0</v>
      </c>
      <c r="I12" s="21">
        <f t="shared" si="3"/>
        <v>0</v>
      </c>
    </row>
    <row r="13" spans="1:9" ht="14.25">
      <c r="A13" s="115" t="s">
        <v>75</v>
      </c>
      <c r="B13" s="116"/>
      <c r="C13" s="198" t="s">
        <v>76</v>
      </c>
      <c r="D13" s="199">
        <v>132264</v>
      </c>
      <c r="E13" s="200">
        <v>132264</v>
      </c>
      <c r="F13" s="21">
        <v>0</v>
      </c>
      <c r="G13" s="21">
        <v>0</v>
      </c>
      <c r="H13" s="21">
        <v>0</v>
      </c>
      <c r="I13" s="21">
        <v>0</v>
      </c>
    </row>
    <row r="14" spans="1:9" ht="14.25">
      <c r="A14" s="115" t="s">
        <v>77</v>
      </c>
      <c r="B14" s="116"/>
      <c r="C14" s="198" t="s">
        <v>78</v>
      </c>
      <c r="D14" s="199">
        <f aca="true" t="shared" si="4" ref="D14:J14">D15</f>
        <v>115100</v>
      </c>
      <c r="E14" s="200">
        <f t="shared" si="4"/>
        <v>115100</v>
      </c>
      <c r="F14" s="21">
        <f t="shared" si="4"/>
        <v>0</v>
      </c>
      <c r="G14" s="21">
        <f t="shared" si="4"/>
        <v>0</v>
      </c>
      <c r="H14" s="21">
        <f t="shared" si="4"/>
        <v>0</v>
      </c>
      <c r="I14" s="21">
        <f t="shared" si="4"/>
        <v>0</v>
      </c>
    </row>
    <row r="15" spans="1:9" ht="14.25">
      <c r="A15" s="115" t="s">
        <v>79</v>
      </c>
      <c r="B15" s="116"/>
      <c r="C15" s="198" t="s">
        <v>80</v>
      </c>
      <c r="D15" s="199">
        <f aca="true" t="shared" si="5" ref="D15:J15">D16</f>
        <v>115100</v>
      </c>
      <c r="E15" s="200">
        <f t="shared" si="5"/>
        <v>115100</v>
      </c>
      <c r="F15" s="21">
        <f t="shared" si="5"/>
        <v>0</v>
      </c>
      <c r="G15" s="21">
        <f t="shared" si="5"/>
        <v>0</v>
      </c>
      <c r="H15" s="21">
        <f t="shared" si="5"/>
        <v>0</v>
      </c>
      <c r="I15" s="21">
        <f t="shared" si="5"/>
        <v>0</v>
      </c>
    </row>
    <row r="16" spans="1:9" ht="14.25">
      <c r="A16" s="115" t="s">
        <v>81</v>
      </c>
      <c r="B16" s="116"/>
      <c r="C16" s="198" t="s">
        <v>82</v>
      </c>
      <c r="D16" s="199">
        <v>115100</v>
      </c>
      <c r="E16" s="200">
        <v>115100</v>
      </c>
      <c r="F16" s="21">
        <v>0</v>
      </c>
      <c r="G16" s="21">
        <v>0</v>
      </c>
      <c r="H16" s="21">
        <v>0</v>
      </c>
      <c r="I16" s="21">
        <v>0</v>
      </c>
    </row>
    <row r="17" spans="1:9" ht="14.25">
      <c r="A17" s="115" t="s">
        <v>83</v>
      </c>
      <c r="B17" s="116"/>
      <c r="C17" s="198" t="s">
        <v>84</v>
      </c>
      <c r="D17" s="199">
        <f aca="true" t="shared" si="6" ref="D17:J17">D18</f>
        <v>258240</v>
      </c>
      <c r="E17" s="200">
        <f t="shared" si="6"/>
        <v>258240</v>
      </c>
      <c r="F17" s="21">
        <f t="shared" si="6"/>
        <v>0</v>
      </c>
      <c r="G17" s="21">
        <f t="shared" si="6"/>
        <v>0</v>
      </c>
      <c r="H17" s="21">
        <f t="shared" si="6"/>
        <v>0</v>
      </c>
      <c r="I17" s="21">
        <f t="shared" si="6"/>
        <v>0</v>
      </c>
    </row>
    <row r="18" spans="1:9" ht="14.25">
      <c r="A18" s="115" t="s">
        <v>85</v>
      </c>
      <c r="B18" s="116"/>
      <c r="C18" s="198" t="s">
        <v>86</v>
      </c>
      <c r="D18" s="199">
        <f aca="true" t="shared" si="7" ref="D18:J18">D19</f>
        <v>258240</v>
      </c>
      <c r="E18" s="200">
        <f t="shared" si="7"/>
        <v>258240</v>
      </c>
      <c r="F18" s="21">
        <f t="shared" si="7"/>
        <v>0</v>
      </c>
      <c r="G18" s="21">
        <f t="shared" si="7"/>
        <v>0</v>
      </c>
      <c r="H18" s="21">
        <f t="shared" si="7"/>
        <v>0</v>
      </c>
      <c r="I18" s="21">
        <f t="shared" si="7"/>
        <v>0</v>
      </c>
    </row>
    <row r="19" spans="1:9" ht="14.25">
      <c r="A19" s="115" t="s">
        <v>87</v>
      </c>
      <c r="B19" s="116"/>
      <c r="C19" s="198" t="s">
        <v>88</v>
      </c>
      <c r="D19" s="199">
        <v>258240</v>
      </c>
      <c r="E19" s="200">
        <v>258240</v>
      </c>
      <c r="F19" s="21">
        <v>0</v>
      </c>
      <c r="G19" s="21">
        <v>0</v>
      </c>
      <c r="H19" s="21">
        <v>0</v>
      </c>
      <c r="I19" s="21">
        <v>0</v>
      </c>
    </row>
    <row r="20" spans="1:9" ht="14.25">
      <c r="A20" s="115" t="s">
        <v>89</v>
      </c>
      <c r="B20" s="116"/>
      <c r="C20" s="198" t="s">
        <v>90</v>
      </c>
      <c r="D20" s="199">
        <f aca="true" t="shared" si="8" ref="D20:J20">D21</f>
        <v>21120</v>
      </c>
      <c r="E20" s="200">
        <f t="shared" si="8"/>
        <v>21120</v>
      </c>
      <c r="F20" s="21">
        <f t="shared" si="8"/>
        <v>0</v>
      </c>
      <c r="G20" s="21">
        <f t="shared" si="8"/>
        <v>0</v>
      </c>
      <c r="H20" s="21">
        <f t="shared" si="8"/>
        <v>0</v>
      </c>
      <c r="I20" s="21">
        <f t="shared" si="8"/>
        <v>0</v>
      </c>
    </row>
    <row r="21" spans="1:9" ht="14.25">
      <c r="A21" s="115" t="s">
        <v>91</v>
      </c>
      <c r="B21" s="116"/>
      <c r="C21" s="198" t="s">
        <v>92</v>
      </c>
      <c r="D21" s="199">
        <f aca="true" t="shared" si="9" ref="D21:J21">D22</f>
        <v>21120</v>
      </c>
      <c r="E21" s="200">
        <f t="shared" si="9"/>
        <v>21120</v>
      </c>
      <c r="F21" s="21">
        <f t="shared" si="9"/>
        <v>0</v>
      </c>
      <c r="G21" s="21">
        <f t="shared" si="9"/>
        <v>0</v>
      </c>
      <c r="H21" s="21">
        <f t="shared" si="9"/>
        <v>0</v>
      </c>
      <c r="I21" s="21">
        <f t="shared" si="9"/>
        <v>0</v>
      </c>
    </row>
    <row r="22" spans="1:9" ht="14.25">
      <c r="A22" s="115" t="s">
        <v>93</v>
      </c>
      <c r="B22" s="116"/>
      <c r="C22" s="198" t="s">
        <v>94</v>
      </c>
      <c r="D22" s="199">
        <v>21120</v>
      </c>
      <c r="E22" s="200">
        <v>21120</v>
      </c>
      <c r="F22" s="21">
        <v>0</v>
      </c>
      <c r="G22" s="21">
        <v>0</v>
      </c>
      <c r="H22" s="21">
        <v>0</v>
      </c>
      <c r="I22" s="21">
        <v>0</v>
      </c>
    </row>
    <row r="23" spans="1:9" ht="14.25">
      <c r="A23" s="115" t="s">
        <v>95</v>
      </c>
      <c r="B23" s="116"/>
      <c r="C23" s="198" t="s">
        <v>96</v>
      </c>
      <c r="D23" s="199">
        <f>E23+F23</f>
        <v>8006015</v>
      </c>
      <c r="E23" s="200">
        <f aca="true" t="shared" si="10" ref="D23:J23">E24</f>
        <v>7991015</v>
      </c>
      <c r="F23" s="21">
        <f t="shared" si="10"/>
        <v>15000</v>
      </c>
      <c r="G23" s="21">
        <f t="shared" si="10"/>
        <v>0</v>
      </c>
      <c r="H23" s="21">
        <f t="shared" si="10"/>
        <v>0</v>
      </c>
      <c r="I23" s="21">
        <f t="shared" si="10"/>
        <v>0</v>
      </c>
    </row>
    <row r="24" spans="1:9" ht="14.25">
      <c r="A24" s="115" t="s">
        <v>97</v>
      </c>
      <c r="B24" s="116"/>
      <c r="C24" s="198" t="s">
        <v>98</v>
      </c>
      <c r="D24" s="199">
        <f>D25+D26+D27</f>
        <v>8006015</v>
      </c>
      <c r="E24" s="200">
        <f aca="true" t="shared" si="11" ref="D24:J24">E25+E26+E27</f>
        <v>7991015</v>
      </c>
      <c r="F24" s="21">
        <f t="shared" si="11"/>
        <v>15000</v>
      </c>
      <c r="G24" s="21">
        <f t="shared" si="11"/>
        <v>0</v>
      </c>
      <c r="H24" s="21">
        <f t="shared" si="11"/>
        <v>0</v>
      </c>
      <c r="I24" s="21">
        <f t="shared" si="11"/>
        <v>0</v>
      </c>
    </row>
    <row r="25" spans="1:9" ht="14.25">
      <c r="A25" s="115" t="s">
        <v>99</v>
      </c>
      <c r="B25" s="116"/>
      <c r="C25" s="198" t="s">
        <v>100</v>
      </c>
      <c r="D25" s="199">
        <v>3406529</v>
      </c>
      <c r="E25" s="200">
        <v>3406529</v>
      </c>
      <c r="F25" s="21">
        <v>0</v>
      </c>
      <c r="G25" s="21">
        <v>0</v>
      </c>
      <c r="H25" s="21">
        <v>0</v>
      </c>
      <c r="I25" s="21">
        <v>0</v>
      </c>
    </row>
    <row r="26" spans="1:9" ht="14.25">
      <c r="A26" s="115" t="s">
        <v>101</v>
      </c>
      <c r="B26" s="116"/>
      <c r="C26" s="198" t="s">
        <v>102</v>
      </c>
      <c r="D26" s="199">
        <v>15000</v>
      </c>
      <c r="E26" s="200">
        <v>0</v>
      </c>
      <c r="F26" s="21">
        <v>15000</v>
      </c>
      <c r="G26" s="21">
        <v>0</v>
      </c>
      <c r="H26" s="21">
        <v>0</v>
      </c>
      <c r="I26" s="21">
        <v>0</v>
      </c>
    </row>
    <row r="27" spans="1:9" ht="14.25">
      <c r="A27" s="115" t="s">
        <v>103</v>
      </c>
      <c r="B27" s="116"/>
      <c r="C27" s="198" t="s">
        <v>104</v>
      </c>
      <c r="D27" s="199">
        <v>4584486</v>
      </c>
      <c r="E27" s="199">
        <v>4584486</v>
      </c>
      <c r="F27" s="21">
        <v>0</v>
      </c>
      <c r="G27" s="21">
        <v>0</v>
      </c>
      <c r="H27" s="21">
        <v>0</v>
      </c>
      <c r="I27" s="21">
        <v>0</v>
      </c>
    </row>
    <row r="28" spans="1:9" ht="14.25">
      <c r="A28" s="115" t="s">
        <v>105</v>
      </c>
      <c r="B28" s="116"/>
      <c r="C28" s="198" t="s">
        <v>106</v>
      </c>
      <c r="D28" s="199">
        <f aca="true" t="shared" si="12" ref="D28:J28">D29</f>
        <v>1100000</v>
      </c>
      <c r="E28" s="200">
        <v>0</v>
      </c>
      <c r="F28" s="21">
        <v>1100000</v>
      </c>
      <c r="G28" s="21">
        <f t="shared" si="12"/>
        <v>0</v>
      </c>
      <c r="H28" s="21">
        <f t="shared" si="12"/>
        <v>0</v>
      </c>
      <c r="I28" s="21">
        <f t="shared" si="12"/>
        <v>0</v>
      </c>
    </row>
    <row r="29" spans="1:9" ht="14.25">
      <c r="A29" s="115" t="s">
        <v>107</v>
      </c>
      <c r="B29" s="116"/>
      <c r="C29" s="198" t="s">
        <v>108</v>
      </c>
      <c r="D29" s="199">
        <f aca="true" t="shared" si="13" ref="D29:J29">D30</f>
        <v>1100000</v>
      </c>
      <c r="E29" s="200">
        <v>0</v>
      </c>
      <c r="F29" s="21">
        <v>1100000</v>
      </c>
      <c r="G29" s="21">
        <f t="shared" si="13"/>
        <v>0</v>
      </c>
      <c r="H29" s="21">
        <f t="shared" si="13"/>
        <v>0</v>
      </c>
      <c r="I29" s="21">
        <f t="shared" si="13"/>
        <v>0</v>
      </c>
    </row>
    <row r="30" spans="1:9" ht="15">
      <c r="A30" s="118" t="s">
        <v>109</v>
      </c>
      <c r="B30" s="119"/>
      <c r="C30" s="201" t="s">
        <v>110</v>
      </c>
      <c r="D30" s="202">
        <v>1100000</v>
      </c>
      <c r="E30" s="203">
        <v>0</v>
      </c>
      <c r="F30" s="21">
        <v>1100000</v>
      </c>
      <c r="G30" s="158">
        <v>0</v>
      </c>
      <c r="H30" s="158">
        <v>0</v>
      </c>
      <c r="I30" s="158">
        <v>0</v>
      </c>
    </row>
  </sheetData>
  <sheetProtection/>
  <mergeCells count="35">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C5:C6"/>
    <mergeCell ref="D4:D6"/>
    <mergeCell ref="E4:E6"/>
    <mergeCell ref="F4:F6"/>
    <mergeCell ref="G4:G6"/>
    <mergeCell ref="H4:H6"/>
    <mergeCell ref="I4:I6"/>
    <mergeCell ref="A5:B6"/>
  </mergeCells>
  <printOptions horizontalCentered="1"/>
  <pageMargins left="0.3541666666666667" right="0.3541666666666667" top="0.39305555555555555" bottom="0.39305555555555555" header="0.5118055555555555" footer="0.19652777777777777"/>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19" sqref="C19"/>
    </sheetView>
  </sheetViews>
  <sheetFormatPr defaultColWidth="9.00390625" defaultRowHeight="14.25"/>
  <cols>
    <col min="1" max="1" width="36.375" style="126" customWidth="1"/>
    <col min="2" max="2" width="4.00390625" style="126" customWidth="1"/>
    <col min="3" max="3" width="15.625" style="127" customWidth="1"/>
    <col min="4" max="4" width="35.75390625" style="126" customWidth="1"/>
    <col min="5" max="5" width="3.50390625" style="126" customWidth="1"/>
    <col min="6" max="6" width="15.625" style="127" customWidth="1"/>
    <col min="7" max="7" width="13.875" style="127" customWidth="1"/>
    <col min="8" max="8" width="15.625" style="127" customWidth="1"/>
    <col min="9" max="16384" width="9.00390625" style="126" customWidth="1"/>
  </cols>
  <sheetData>
    <row r="1" ht="14.25">
      <c r="A1" s="128"/>
    </row>
    <row r="2" spans="1:8" s="124" customFormat="1" ht="18" customHeight="1">
      <c r="A2" s="129" t="s">
        <v>119</v>
      </c>
      <c r="B2" s="129"/>
      <c r="C2" s="129"/>
      <c r="D2" s="129"/>
      <c r="E2" s="129"/>
      <c r="F2" s="129"/>
      <c r="G2" s="129"/>
      <c r="H2" s="129"/>
    </row>
    <row r="3" spans="1:8" ht="9.75" customHeight="1">
      <c r="A3" s="130"/>
      <c r="B3" s="130"/>
      <c r="C3" s="131"/>
      <c r="D3" s="130"/>
      <c r="E3" s="130"/>
      <c r="F3" s="131"/>
      <c r="G3" s="131"/>
      <c r="H3" s="67" t="s">
        <v>120</v>
      </c>
    </row>
    <row r="4" spans="1:8" ht="15" customHeight="1">
      <c r="A4" s="8" t="s">
        <v>2</v>
      </c>
      <c r="B4" s="130"/>
      <c r="C4" s="131"/>
      <c r="D4" s="130"/>
      <c r="E4" s="130"/>
      <c r="F4" s="131"/>
      <c r="G4" s="131"/>
      <c r="H4" s="67" t="s">
        <v>3</v>
      </c>
    </row>
    <row r="5" spans="1:8" s="125" customFormat="1" ht="19.5" customHeight="1">
      <c r="A5" s="251" t="s">
        <v>4</v>
      </c>
      <c r="B5" s="133"/>
      <c r="C5" s="133"/>
      <c r="D5" s="252" t="s">
        <v>5</v>
      </c>
      <c r="E5" s="133"/>
      <c r="F5" s="133"/>
      <c r="G5" s="133"/>
      <c r="H5" s="134"/>
    </row>
    <row r="6" spans="1:8" s="125" customFormat="1" ht="31.5" customHeight="1">
      <c r="A6" s="253" t="s">
        <v>6</v>
      </c>
      <c r="B6" s="254" t="s">
        <v>7</v>
      </c>
      <c r="C6" s="137" t="s">
        <v>121</v>
      </c>
      <c r="D6" s="255" t="s">
        <v>6</v>
      </c>
      <c r="E6" s="254" t="s">
        <v>7</v>
      </c>
      <c r="F6" s="137" t="s">
        <v>66</v>
      </c>
      <c r="G6" s="138" t="s">
        <v>122</v>
      </c>
      <c r="H6" s="139" t="s">
        <v>123</v>
      </c>
    </row>
    <row r="7" spans="1:8" s="125" customFormat="1" ht="19.5" customHeight="1">
      <c r="A7" s="253" t="s">
        <v>9</v>
      </c>
      <c r="B7" s="137"/>
      <c r="C7" s="255" t="s">
        <v>10</v>
      </c>
      <c r="D7" s="255" t="s">
        <v>9</v>
      </c>
      <c r="E7" s="137"/>
      <c r="F7" s="140">
        <v>2</v>
      </c>
      <c r="G7" s="140">
        <v>3</v>
      </c>
      <c r="H7" s="141">
        <v>4</v>
      </c>
    </row>
    <row r="8" spans="1:8" s="125" customFormat="1" ht="19.5" customHeight="1">
      <c r="A8" s="257" t="s">
        <v>124</v>
      </c>
      <c r="B8" s="258" t="s">
        <v>10</v>
      </c>
      <c r="C8" s="144">
        <v>1050.67</v>
      </c>
      <c r="D8" s="259" t="s">
        <v>13</v>
      </c>
      <c r="E8" s="146">
        <v>15</v>
      </c>
      <c r="F8" s="144">
        <f>G8+H8</f>
        <v>36.63</v>
      </c>
      <c r="G8" s="144">
        <v>36.63</v>
      </c>
      <c r="H8" s="147"/>
    </row>
    <row r="9" spans="1:8" s="125" customFormat="1" ht="19.5" customHeight="1">
      <c r="A9" s="148" t="s">
        <v>125</v>
      </c>
      <c r="B9" s="258" t="s">
        <v>11</v>
      </c>
      <c r="C9" s="21"/>
      <c r="D9" s="259" t="s">
        <v>16</v>
      </c>
      <c r="E9" s="146">
        <v>16</v>
      </c>
      <c r="F9" s="144"/>
      <c r="G9" s="144"/>
      <c r="H9" s="147"/>
    </row>
    <row r="10" spans="1:8" s="125" customFormat="1" ht="19.5" customHeight="1">
      <c r="A10" s="148"/>
      <c r="B10" s="258" t="s">
        <v>19</v>
      </c>
      <c r="C10" s="144"/>
      <c r="D10" s="259" t="s">
        <v>20</v>
      </c>
      <c r="E10" s="146">
        <v>17</v>
      </c>
      <c r="F10" s="144"/>
      <c r="G10" s="144"/>
      <c r="H10" s="147"/>
    </row>
    <row r="11" spans="1:8" s="125" customFormat="1" ht="19.5" customHeight="1">
      <c r="A11" s="148"/>
      <c r="B11" s="258" t="s">
        <v>23</v>
      </c>
      <c r="C11" s="144"/>
      <c r="D11" s="259" t="s">
        <v>24</v>
      </c>
      <c r="E11" s="146">
        <v>18</v>
      </c>
      <c r="F11" s="144"/>
      <c r="G11" s="144"/>
      <c r="H11" s="147"/>
    </row>
    <row r="12" spans="1:8" s="125" customFormat="1" ht="19.5" customHeight="1">
      <c r="A12" s="148"/>
      <c r="B12" s="258" t="s">
        <v>27</v>
      </c>
      <c r="C12" s="144"/>
      <c r="D12" s="259" t="s">
        <v>28</v>
      </c>
      <c r="E12" s="146">
        <v>19</v>
      </c>
      <c r="F12" s="144">
        <f aca="true" t="shared" si="0" ref="F9:F17">G12+H12</f>
        <v>11.51</v>
      </c>
      <c r="G12" s="144">
        <v>11.51</v>
      </c>
      <c r="H12" s="147"/>
    </row>
    <row r="13" spans="1:8" s="125" customFormat="1" ht="19.5" customHeight="1">
      <c r="A13" s="148"/>
      <c r="B13" s="258" t="s">
        <v>31</v>
      </c>
      <c r="C13" s="144"/>
      <c r="D13" s="259" t="s">
        <v>32</v>
      </c>
      <c r="E13" s="146">
        <v>20</v>
      </c>
      <c r="F13" s="144"/>
      <c r="G13" s="144"/>
      <c r="H13" s="147"/>
    </row>
    <row r="14" spans="1:8" s="125" customFormat="1" ht="19.5" customHeight="1">
      <c r="A14" s="148"/>
      <c r="B14" s="143"/>
      <c r="C14" s="144"/>
      <c r="D14" s="145" t="s">
        <v>34</v>
      </c>
      <c r="E14" s="146">
        <v>21</v>
      </c>
      <c r="F14" s="144">
        <f t="shared" si="0"/>
        <v>25.82</v>
      </c>
      <c r="G14" s="144">
        <v>25.82</v>
      </c>
      <c r="H14" s="147"/>
    </row>
    <row r="15" spans="1:8" s="125" customFormat="1" ht="19.5" customHeight="1">
      <c r="A15" s="148"/>
      <c r="B15" s="143"/>
      <c r="C15" s="144"/>
      <c r="D15" s="145" t="s">
        <v>35</v>
      </c>
      <c r="E15" s="146">
        <v>22</v>
      </c>
      <c r="F15" s="144">
        <f t="shared" si="0"/>
        <v>2.11</v>
      </c>
      <c r="G15" s="144">
        <v>2.11</v>
      </c>
      <c r="H15" s="147"/>
    </row>
    <row r="16" spans="1:8" s="125" customFormat="1" ht="19.5" customHeight="1">
      <c r="A16" s="148"/>
      <c r="B16" s="143"/>
      <c r="C16" s="144"/>
      <c r="D16" s="145" t="s">
        <v>36</v>
      </c>
      <c r="E16" s="146">
        <v>23</v>
      </c>
      <c r="F16" s="144">
        <f t="shared" si="0"/>
        <v>800.6</v>
      </c>
      <c r="G16" s="144">
        <v>800.6</v>
      </c>
      <c r="H16" s="147"/>
    </row>
    <row r="17" spans="1:8" s="125" customFormat="1" ht="19.5" customHeight="1">
      <c r="A17" s="148"/>
      <c r="B17" s="258" t="s">
        <v>37</v>
      </c>
      <c r="C17" s="144"/>
      <c r="D17" s="149" t="s">
        <v>38</v>
      </c>
      <c r="E17" s="146">
        <v>24</v>
      </c>
      <c r="F17" s="144">
        <f t="shared" si="0"/>
        <v>111</v>
      </c>
      <c r="G17" s="144">
        <v>111</v>
      </c>
      <c r="H17" s="147"/>
    </row>
    <row r="18" spans="1:8" s="125" customFormat="1" ht="19.5" customHeight="1">
      <c r="A18" s="142"/>
      <c r="B18" s="258" t="s">
        <v>39</v>
      </c>
      <c r="C18" s="144"/>
      <c r="D18" s="150"/>
      <c r="E18" s="146">
        <v>25</v>
      </c>
      <c r="F18" s="144"/>
      <c r="G18" s="146"/>
      <c r="H18" s="147"/>
    </row>
    <row r="19" spans="1:8" s="125" customFormat="1" ht="19.5" customHeight="1">
      <c r="A19" s="260" t="s">
        <v>40</v>
      </c>
      <c r="B19" s="258" t="s">
        <v>41</v>
      </c>
      <c r="C19" s="152">
        <f>SUM(C8:C18)</f>
        <v>1050.67</v>
      </c>
      <c r="D19" s="278" t="s">
        <v>42</v>
      </c>
      <c r="E19" s="146">
        <v>26</v>
      </c>
      <c r="F19" s="153">
        <f>SUM(F8:F18)</f>
        <v>987.6700000000001</v>
      </c>
      <c r="G19" s="153">
        <f>SUM(G8:G18)</f>
        <v>987.6700000000001</v>
      </c>
      <c r="H19" s="154">
        <f>SUM(H17:H18)</f>
        <v>0</v>
      </c>
    </row>
    <row r="20" spans="1:8" s="125" customFormat="1" ht="19.5" customHeight="1">
      <c r="A20" s="155" t="s">
        <v>126</v>
      </c>
      <c r="B20" s="258" t="s">
        <v>44</v>
      </c>
      <c r="C20" s="21"/>
      <c r="D20" s="144" t="s">
        <v>127</v>
      </c>
      <c r="E20" s="146">
        <v>27</v>
      </c>
      <c r="F20" s="146">
        <v>110</v>
      </c>
      <c r="G20" s="146">
        <v>110</v>
      </c>
      <c r="H20" s="147"/>
    </row>
    <row r="21" spans="1:8" s="125" customFormat="1" ht="19.5" customHeight="1">
      <c r="A21" s="155" t="s">
        <v>128</v>
      </c>
      <c r="B21" s="258" t="s">
        <v>47</v>
      </c>
      <c r="C21" s="21"/>
      <c r="D21" s="150"/>
      <c r="E21" s="146">
        <v>28</v>
      </c>
      <c r="F21" s="146"/>
      <c r="G21" s="146"/>
      <c r="H21" s="147"/>
    </row>
    <row r="22" spans="1:8" s="125" customFormat="1" ht="19.5" customHeight="1">
      <c r="A22" s="155" t="s">
        <v>129</v>
      </c>
      <c r="B22" s="258" t="s">
        <v>49</v>
      </c>
      <c r="C22" s="144"/>
      <c r="D22" s="150"/>
      <c r="E22" s="146">
        <v>29</v>
      </c>
      <c r="F22" s="146"/>
      <c r="G22" s="146"/>
      <c r="H22" s="147"/>
    </row>
    <row r="23" spans="1:8" s="125" customFormat="1" ht="19.5" customHeight="1">
      <c r="A23" s="155"/>
      <c r="B23" s="258" t="s">
        <v>51</v>
      </c>
      <c r="C23" s="144"/>
      <c r="D23" s="150"/>
      <c r="E23" s="146">
        <v>30</v>
      </c>
      <c r="F23" s="146"/>
      <c r="G23" s="146"/>
      <c r="H23" s="147"/>
    </row>
    <row r="24" spans="1:8" ht="19.5" customHeight="1">
      <c r="A24" s="279" t="s">
        <v>50</v>
      </c>
      <c r="B24" s="280" t="s">
        <v>14</v>
      </c>
      <c r="C24" s="158">
        <f>SUM(C19:C23)</f>
        <v>1050.67</v>
      </c>
      <c r="D24" s="281" t="s">
        <v>50</v>
      </c>
      <c r="E24" s="160">
        <v>31</v>
      </c>
      <c r="F24" s="160">
        <f>SUM(F19:F23)</f>
        <v>1097.67</v>
      </c>
      <c r="G24" s="160">
        <f>SUM(G19:G23)</f>
        <v>1097.67</v>
      </c>
      <c r="H24" s="161"/>
    </row>
    <row r="25" spans="1:8" ht="29.25" customHeight="1">
      <c r="A25" s="162" t="s">
        <v>130</v>
      </c>
      <c r="B25" s="163"/>
      <c r="C25" s="164"/>
      <c r="D25" s="163"/>
      <c r="E25" s="163"/>
      <c r="F25" s="164"/>
      <c r="G25" s="165"/>
      <c r="H25" s="164"/>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36"/>
  <sheetViews>
    <sheetView tabSelected="1" workbookViewId="0" topLeftCell="A9">
      <selection activeCell="D9" sqref="D9"/>
    </sheetView>
  </sheetViews>
  <sheetFormatPr defaultColWidth="9.00390625" defaultRowHeight="14.25"/>
  <cols>
    <col min="1" max="1" width="6.25390625" style="5" customWidth="1"/>
    <col min="2" max="2" width="5.00390625" style="5" customWidth="1"/>
    <col min="3" max="3" width="42.75390625" style="5" customWidth="1"/>
    <col min="4" max="6" width="13.375" style="40" customWidth="1"/>
    <col min="7" max="16384" width="9.00390625" style="5" customWidth="1"/>
  </cols>
  <sheetData>
    <row r="1" spans="1:6" s="1" customFormat="1" ht="30" customHeight="1">
      <c r="A1" s="6" t="s">
        <v>131</v>
      </c>
      <c r="B1" s="6"/>
      <c r="C1" s="6"/>
      <c r="D1" s="6"/>
      <c r="E1" s="6"/>
      <c r="F1" s="6"/>
    </row>
    <row r="2" spans="1:6" s="2" customFormat="1" ht="10.5" customHeight="1">
      <c r="A2" s="7"/>
      <c r="B2" s="7"/>
      <c r="C2" s="7"/>
      <c r="D2" s="7"/>
      <c r="E2" s="7"/>
      <c r="F2" s="67" t="s">
        <v>132</v>
      </c>
    </row>
    <row r="3" spans="1:6" s="2" customFormat="1" ht="15" customHeight="1">
      <c r="A3" s="8" t="s">
        <v>55</v>
      </c>
      <c r="B3" s="9" t="s">
        <v>133</v>
      </c>
      <c r="C3" s="9"/>
      <c r="D3" s="7"/>
      <c r="E3" s="68"/>
      <c r="F3" s="67" t="s">
        <v>3</v>
      </c>
    </row>
    <row r="4" spans="1:6" s="3" customFormat="1" ht="20.25" customHeight="1">
      <c r="A4" s="12" t="s">
        <v>134</v>
      </c>
      <c r="B4" s="13"/>
      <c r="C4" s="13"/>
      <c r="D4" s="107" t="s">
        <v>135</v>
      </c>
      <c r="E4" s="108"/>
      <c r="F4" s="109"/>
    </row>
    <row r="5" spans="1:6" s="3" customFormat="1" ht="24.75" customHeight="1">
      <c r="A5" s="15" t="s">
        <v>63</v>
      </c>
      <c r="B5" s="16"/>
      <c r="C5" s="16" t="s">
        <v>64</v>
      </c>
      <c r="D5" s="110" t="s">
        <v>136</v>
      </c>
      <c r="E5" s="110" t="s">
        <v>137</v>
      </c>
      <c r="F5" s="111" t="s">
        <v>115</v>
      </c>
    </row>
    <row r="6" spans="1:6" s="3" customFormat="1" ht="18" customHeight="1">
      <c r="A6" s="15"/>
      <c r="B6" s="16"/>
      <c r="C6" s="16"/>
      <c r="D6" s="110"/>
      <c r="E6" s="110"/>
      <c r="F6" s="111"/>
    </row>
    <row r="7" spans="1:6" s="3" customFormat="1" ht="22.5" customHeight="1">
      <c r="A7" s="15"/>
      <c r="B7" s="16"/>
      <c r="C7" s="16"/>
      <c r="D7" s="112"/>
      <c r="E7" s="112"/>
      <c r="F7" s="113"/>
    </row>
    <row r="8" spans="1:6" s="3" customFormat="1" ht="22.5" customHeight="1">
      <c r="A8" s="15" t="s">
        <v>65</v>
      </c>
      <c r="B8" s="16"/>
      <c r="C8" s="16"/>
      <c r="D8" s="16">
        <v>1</v>
      </c>
      <c r="E8" s="16">
        <v>2</v>
      </c>
      <c r="F8" s="35">
        <v>3</v>
      </c>
    </row>
    <row r="9" spans="1:6" s="3" customFormat="1" ht="22.5" customHeight="1">
      <c r="A9" s="15" t="s">
        <v>66</v>
      </c>
      <c r="B9" s="16"/>
      <c r="C9" s="114"/>
      <c r="D9" s="21">
        <f>D10+D15+D18+D21+D24+D29</f>
        <v>9866739</v>
      </c>
      <c r="E9" s="21">
        <f>E10+E15+E18+E21+E24+E29</f>
        <v>8751740</v>
      </c>
      <c r="F9" s="21">
        <f>F10+F15+F18+F21+F24+F29</f>
        <v>1115000</v>
      </c>
    </row>
    <row r="10" spans="1:6" s="4" customFormat="1" ht="22.5" customHeight="1">
      <c r="A10" s="115" t="s">
        <v>67</v>
      </c>
      <c r="B10" s="116"/>
      <c r="C10" s="117" t="s">
        <v>68</v>
      </c>
      <c r="D10" s="21">
        <f>D11+D13</f>
        <v>366264</v>
      </c>
      <c r="E10" s="21">
        <f>E11+E13</f>
        <v>366265</v>
      </c>
      <c r="F10" s="21">
        <f>F11+F13</f>
        <v>0</v>
      </c>
    </row>
    <row r="11" spans="1:6" s="4" customFormat="1" ht="22.5" customHeight="1">
      <c r="A11" s="115" t="s">
        <v>69</v>
      </c>
      <c r="B11" s="116"/>
      <c r="C11" s="117" t="s">
        <v>70</v>
      </c>
      <c r="D11" s="21">
        <f aca="true" t="shared" si="0" ref="D11:D16">D12</f>
        <v>234000</v>
      </c>
      <c r="E11" s="21">
        <f aca="true" t="shared" si="1" ref="E11:E16">E12</f>
        <v>234001</v>
      </c>
      <c r="F11" s="21">
        <f>F12</f>
        <v>0</v>
      </c>
    </row>
    <row r="12" spans="1:6" s="4" customFormat="1" ht="22.5" customHeight="1">
      <c r="A12" s="115" t="s">
        <v>71</v>
      </c>
      <c r="B12" s="116"/>
      <c r="C12" s="117" t="s">
        <v>72</v>
      </c>
      <c r="D12" s="21">
        <v>234000</v>
      </c>
      <c r="E12" s="21">
        <v>234001</v>
      </c>
      <c r="F12" s="21">
        <v>0</v>
      </c>
    </row>
    <row r="13" spans="1:6" s="4" customFormat="1" ht="22.5" customHeight="1">
      <c r="A13" s="115" t="s">
        <v>73</v>
      </c>
      <c r="B13" s="116"/>
      <c r="C13" s="117" t="s">
        <v>74</v>
      </c>
      <c r="D13" s="21">
        <f t="shared" si="0"/>
        <v>132264</v>
      </c>
      <c r="E13" s="21">
        <f t="shared" si="1"/>
        <v>132264</v>
      </c>
      <c r="F13" s="21">
        <v>0</v>
      </c>
    </row>
    <row r="14" spans="1:6" s="4" customFormat="1" ht="22.5" customHeight="1">
      <c r="A14" s="115" t="s">
        <v>75</v>
      </c>
      <c r="B14" s="116"/>
      <c r="C14" s="117" t="s">
        <v>76</v>
      </c>
      <c r="D14" s="21">
        <v>132264</v>
      </c>
      <c r="E14" s="21">
        <v>132264</v>
      </c>
      <c r="F14" s="21">
        <v>0</v>
      </c>
    </row>
    <row r="15" spans="1:6" s="4" customFormat="1" ht="22.5" customHeight="1">
      <c r="A15" s="115" t="s">
        <v>77</v>
      </c>
      <c r="B15" s="116"/>
      <c r="C15" s="117" t="s">
        <v>78</v>
      </c>
      <c r="D15" s="21">
        <f t="shared" si="0"/>
        <v>115100</v>
      </c>
      <c r="E15" s="21">
        <f t="shared" si="1"/>
        <v>115100</v>
      </c>
      <c r="F15" s="21">
        <f>F16</f>
        <v>0</v>
      </c>
    </row>
    <row r="16" spans="1:6" s="4" customFormat="1" ht="22.5" customHeight="1">
      <c r="A16" s="115" t="s">
        <v>79</v>
      </c>
      <c r="B16" s="116"/>
      <c r="C16" s="117" t="s">
        <v>80</v>
      </c>
      <c r="D16" s="21">
        <f t="shared" si="0"/>
        <v>115100</v>
      </c>
      <c r="E16" s="21">
        <f t="shared" si="1"/>
        <v>115100</v>
      </c>
      <c r="F16" s="21">
        <v>0</v>
      </c>
    </row>
    <row r="17" spans="1:6" s="4" customFormat="1" ht="22.5" customHeight="1">
      <c r="A17" s="115" t="s">
        <v>81</v>
      </c>
      <c r="B17" s="116"/>
      <c r="C17" s="117" t="s">
        <v>82</v>
      </c>
      <c r="D17" s="21">
        <v>115100</v>
      </c>
      <c r="E17" s="21">
        <v>115100</v>
      </c>
      <c r="F17" s="21">
        <v>0</v>
      </c>
    </row>
    <row r="18" spans="1:6" s="4" customFormat="1" ht="22.5" customHeight="1">
      <c r="A18" s="115" t="s">
        <v>83</v>
      </c>
      <c r="B18" s="116"/>
      <c r="C18" s="117" t="s">
        <v>84</v>
      </c>
      <c r="D18" s="21">
        <f aca="true" t="shared" si="2" ref="D18:D22">D19</f>
        <v>258240</v>
      </c>
      <c r="E18" s="21">
        <f aca="true" t="shared" si="3" ref="E18:E22">E19</f>
        <v>258240</v>
      </c>
      <c r="F18" s="21">
        <f>F19</f>
        <v>0</v>
      </c>
    </row>
    <row r="19" spans="1:6" s="4" customFormat="1" ht="22.5" customHeight="1">
      <c r="A19" s="115" t="s">
        <v>85</v>
      </c>
      <c r="B19" s="116"/>
      <c r="C19" s="117" t="s">
        <v>86</v>
      </c>
      <c r="D19" s="21">
        <f t="shared" si="2"/>
        <v>258240</v>
      </c>
      <c r="E19" s="21">
        <f t="shared" si="3"/>
        <v>258240</v>
      </c>
      <c r="F19" s="21">
        <f>F20</f>
        <v>0</v>
      </c>
    </row>
    <row r="20" spans="1:6" s="4" customFormat="1" ht="22.5" customHeight="1">
      <c r="A20" s="115" t="s">
        <v>87</v>
      </c>
      <c r="B20" s="116"/>
      <c r="C20" s="117" t="s">
        <v>88</v>
      </c>
      <c r="D20" s="21">
        <v>258240</v>
      </c>
      <c r="E20" s="21">
        <v>258240</v>
      </c>
      <c r="F20" s="21">
        <v>0</v>
      </c>
    </row>
    <row r="21" spans="1:6" s="4" customFormat="1" ht="22.5" customHeight="1">
      <c r="A21" s="115" t="s">
        <v>89</v>
      </c>
      <c r="B21" s="116"/>
      <c r="C21" s="117" t="s">
        <v>90</v>
      </c>
      <c r="D21" s="21">
        <f t="shared" si="2"/>
        <v>21120</v>
      </c>
      <c r="E21" s="21">
        <f t="shared" si="3"/>
        <v>21120</v>
      </c>
      <c r="F21" s="21">
        <f>F22</f>
        <v>0</v>
      </c>
    </row>
    <row r="22" spans="1:6" s="4" customFormat="1" ht="22.5" customHeight="1">
      <c r="A22" s="115" t="s">
        <v>91</v>
      </c>
      <c r="B22" s="116"/>
      <c r="C22" s="117" t="s">
        <v>92</v>
      </c>
      <c r="D22" s="21">
        <f t="shared" si="2"/>
        <v>21120</v>
      </c>
      <c r="E22" s="21">
        <f t="shared" si="3"/>
        <v>21120</v>
      </c>
      <c r="F22" s="21">
        <f>F23</f>
        <v>0</v>
      </c>
    </row>
    <row r="23" spans="1:6" s="4" customFormat="1" ht="22.5" customHeight="1">
      <c r="A23" s="115" t="s">
        <v>93</v>
      </c>
      <c r="B23" s="116"/>
      <c r="C23" s="117" t="s">
        <v>94</v>
      </c>
      <c r="D23" s="21">
        <v>21120</v>
      </c>
      <c r="E23" s="21">
        <v>21120</v>
      </c>
      <c r="F23" s="21">
        <v>0</v>
      </c>
    </row>
    <row r="24" spans="1:6" s="4" customFormat="1" ht="22.5" customHeight="1">
      <c r="A24" s="115" t="s">
        <v>95</v>
      </c>
      <c r="B24" s="116"/>
      <c r="C24" s="117" t="s">
        <v>96</v>
      </c>
      <c r="D24" s="21">
        <f>D25</f>
        <v>8006015</v>
      </c>
      <c r="E24" s="21">
        <f>E25</f>
        <v>7991015</v>
      </c>
      <c r="F24" s="21">
        <f>F25</f>
        <v>15000</v>
      </c>
    </row>
    <row r="25" spans="1:6" s="4" customFormat="1" ht="22.5" customHeight="1">
      <c r="A25" s="115" t="s">
        <v>97</v>
      </c>
      <c r="B25" s="116"/>
      <c r="C25" s="117" t="s">
        <v>98</v>
      </c>
      <c r="D25" s="21">
        <f>SUM(D26:D28)</f>
        <v>8006015</v>
      </c>
      <c r="E25" s="21">
        <f>SUM(E26:E28)</f>
        <v>7991015</v>
      </c>
      <c r="F25" s="21">
        <f>SUM(F26:F28)</f>
        <v>15000</v>
      </c>
    </row>
    <row r="26" spans="1:6" s="4" customFormat="1" ht="22.5" customHeight="1">
      <c r="A26" s="115" t="s">
        <v>99</v>
      </c>
      <c r="B26" s="116"/>
      <c r="C26" s="117" t="s">
        <v>100</v>
      </c>
      <c r="D26" s="21">
        <v>3406529</v>
      </c>
      <c r="E26" s="21">
        <v>3406529</v>
      </c>
      <c r="F26" s="21">
        <v>0</v>
      </c>
    </row>
    <row r="27" spans="1:6" s="4" customFormat="1" ht="22.5" customHeight="1">
      <c r="A27" s="115" t="s">
        <v>101</v>
      </c>
      <c r="B27" s="116"/>
      <c r="C27" s="117" t="s">
        <v>102</v>
      </c>
      <c r="D27" s="21">
        <v>15000</v>
      </c>
      <c r="E27" s="21">
        <v>0</v>
      </c>
      <c r="F27" s="21">
        <v>15000</v>
      </c>
    </row>
    <row r="28" spans="1:6" s="4" customFormat="1" ht="22.5" customHeight="1">
      <c r="A28" s="115" t="s">
        <v>103</v>
      </c>
      <c r="B28" s="116"/>
      <c r="C28" s="117" t="s">
        <v>104</v>
      </c>
      <c r="D28" s="21">
        <v>4584486</v>
      </c>
      <c r="E28" s="21">
        <v>4584486</v>
      </c>
      <c r="F28" s="21">
        <v>0</v>
      </c>
    </row>
    <row r="29" spans="1:6" s="4" customFormat="1" ht="22.5" customHeight="1">
      <c r="A29" s="115" t="s">
        <v>105</v>
      </c>
      <c r="B29" s="116"/>
      <c r="C29" s="117" t="s">
        <v>106</v>
      </c>
      <c r="D29" s="21">
        <f>D30</f>
        <v>1100000</v>
      </c>
      <c r="E29" s="21">
        <f>E30</f>
        <v>0</v>
      </c>
      <c r="F29" s="21">
        <f>F30</f>
        <v>1100000</v>
      </c>
    </row>
    <row r="30" spans="1:6" s="4" customFormat="1" ht="22.5" customHeight="1">
      <c r="A30" s="115" t="s">
        <v>107</v>
      </c>
      <c r="B30" s="116"/>
      <c r="C30" s="117" t="s">
        <v>108</v>
      </c>
      <c r="D30" s="21">
        <f>D31</f>
        <v>1100000</v>
      </c>
      <c r="E30" s="21">
        <f>E31</f>
        <v>0</v>
      </c>
      <c r="F30" s="21">
        <f>F31</f>
        <v>1100000</v>
      </c>
    </row>
    <row r="31" spans="1:6" s="4" customFormat="1" ht="22.5" customHeight="1">
      <c r="A31" s="118" t="s">
        <v>109</v>
      </c>
      <c r="B31" s="119"/>
      <c r="C31" s="120" t="s">
        <v>110</v>
      </c>
      <c r="D31" s="21">
        <v>1100000</v>
      </c>
      <c r="E31" s="21">
        <v>0</v>
      </c>
      <c r="F31" s="21">
        <v>1100000</v>
      </c>
    </row>
    <row r="32" spans="1:6" ht="32.25" customHeight="1">
      <c r="A32" s="121" t="s">
        <v>138</v>
      </c>
      <c r="B32" s="122"/>
      <c r="C32" s="122"/>
      <c r="D32" s="123"/>
      <c r="E32" s="123"/>
      <c r="F32" s="123"/>
    </row>
    <row r="33" ht="14.25">
      <c r="A33" s="31"/>
    </row>
    <row r="34" ht="14.25">
      <c r="A34" s="31"/>
    </row>
    <row r="35" ht="14.25">
      <c r="A35" s="31"/>
    </row>
    <row r="36" ht="14.25">
      <c r="A36" s="31"/>
    </row>
  </sheetData>
  <sheetProtection/>
  <mergeCells count="34">
    <mergeCell ref="A1:F1"/>
    <mergeCell ref="B3:D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15694444444444444" right="0.15694444444444444" top="0.5902777777777778" bottom="0.5902777777777778" header="0.5118055555555555" footer="0.19652777777777777"/>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B1">
      <selection activeCell="I35" activeCellId="1" sqref="C35 I35"/>
    </sheetView>
  </sheetViews>
  <sheetFormatPr defaultColWidth="9.00390625" defaultRowHeight="14.25"/>
  <cols>
    <col min="1" max="1" width="8.00390625" style="81" bestFit="1" customWidth="1"/>
    <col min="2" max="2" width="26.875" style="81" customWidth="1"/>
    <col min="3" max="3" width="12.625" style="82" customWidth="1"/>
    <col min="4" max="4" width="8.00390625" style="81" customWidth="1"/>
    <col min="5" max="5" width="19.00390625" style="81" bestFit="1" customWidth="1"/>
    <col min="6" max="6" width="12.625" style="82" customWidth="1"/>
    <col min="7" max="7" width="8.00390625" style="81" customWidth="1"/>
    <col min="8" max="8" width="22.625" style="81" bestFit="1" customWidth="1"/>
    <col min="9" max="9" width="12.625" style="82" customWidth="1"/>
    <col min="10" max="16384" width="9.00390625" style="81" customWidth="1"/>
  </cols>
  <sheetData>
    <row r="1" spans="1:9" ht="20.25">
      <c r="A1" s="83" t="s">
        <v>139</v>
      </c>
      <c r="B1" s="83"/>
      <c r="C1" s="83"/>
      <c r="D1" s="83"/>
      <c r="E1" s="83"/>
      <c r="F1" s="83"/>
      <c r="G1" s="83"/>
      <c r="H1" s="83"/>
      <c r="I1" s="83"/>
    </row>
    <row r="2" spans="1:9" s="78" customFormat="1" ht="20.25" customHeight="1">
      <c r="A2" s="7"/>
      <c r="B2" s="7"/>
      <c r="C2" s="7"/>
      <c r="D2" s="2"/>
      <c r="E2" s="2"/>
      <c r="F2" s="7"/>
      <c r="G2" s="2"/>
      <c r="H2" s="2"/>
      <c r="I2" s="100" t="s">
        <v>140</v>
      </c>
    </row>
    <row r="3" spans="1:9" s="79" customFormat="1" ht="15" customHeight="1">
      <c r="A3" s="84" t="s">
        <v>55</v>
      </c>
      <c r="B3" s="84"/>
      <c r="C3" s="85"/>
      <c r="D3" s="84"/>
      <c r="E3" s="84"/>
      <c r="F3" s="85"/>
      <c r="G3" s="84"/>
      <c r="H3" s="84"/>
      <c r="I3" s="101" t="s">
        <v>3</v>
      </c>
    </row>
    <row r="4" spans="1:9" s="80" customFormat="1" ht="15" customHeight="1">
      <c r="A4" s="86" t="s">
        <v>141</v>
      </c>
      <c r="B4" s="87" t="s">
        <v>142</v>
      </c>
      <c r="C4" s="87" t="s">
        <v>142</v>
      </c>
      <c r="D4" s="87" t="s">
        <v>143</v>
      </c>
      <c r="E4" s="87" t="s">
        <v>142</v>
      </c>
      <c r="F4" s="87" t="s">
        <v>142</v>
      </c>
      <c r="G4" s="87" t="s">
        <v>142</v>
      </c>
      <c r="H4" s="87" t="s">
        <v>142</v>
      </c>
      <c r="I4" s="102" t="s">
        <v>142</v>
      </c>
    </row>
    <row r="5" spans="1:9" s="80" customFormat="1" ht="15" customHeight="1">
      <c r="A5" s="88" t="s">
        <v>144</v>
      </c>
      <c r="B5" s="89" t="s">
        <v>64</v>
      </c>
      <c r="C5" s="89" t="s">
        <v>121</v>
      </c>
      <c r="D5" s="89" t="s">
        <v>144</v>
      </c>
      <c r="E5" s="89" t="s">
        <v>64</v>
      </c>
      <c r="F5" s="89" t="s">
        <v>121</v>
      </c>
      <c r="G5" s="89" t="s">
        <v>144</v>
      </c>
      <c r="H5" s="89" t="s">
        <v>64</v>
      </c>
      <c r="I5" s="103" t="s">
        <v>121</v>
      </c>
    </row>
    <row r="6" spans="1:9" s="80" customFormat="1" ht="15" customHeight="1">
      <c r="A6" s="88" t="s">
        <v>142</v>
      </c>
      <c r="B6" s="89" t="s">
        <v>142</v>
      </c>
      <c r="C6" s="89" t="s">
        <v>142</v>
      </c>
      <c r="D6" s="89" t="s">
        <v>142</v>
      </c>
      <c r="E6" s="89" t="s">
        <v>142</v>
      </c>
      <c r="F6" s="89" t="s">
        <v>142</v>
      </c>
      <c r="G6" s="89" t="s">
        <v>142</v>
      </c>
      <c r="H6" s="89" t="s">
        <v>142</v>
      </c>
      <c r="I6" s="103" t="s">
        <v>142</v>
      </c>
    </row>
    <row r="7" spans="1:9" s="80" customFormat="1" ht="13.5" customHeight="1">
      <c r="A7" s="90" t="s">
        <v>145</v>
      </c>
      <c r="B7" s="91" t="s">
        <v>146</v>
      </c>
      <c r="C7" s="92">
        <f>SUM(C8:C16)</f>
        <v>251.35000000000002</v>
      </c>
      <c r="D7" s="91" t="s">
        <v>147</v>
      </c>
      <c r="E7" s="91" t="s">
        <v>148</v>
      </c>
      <c r="F7" s="92">
        <f>SUM(F8:F34)</f>
        <v>221.58</v>
      </c>
      <c r="G7" s="91" t="s">
        <v>149</v>
      </c>
      <c r="H7" s="91" t="s">
        <v>150</v>
      </c>
      <c r="I7" s="104"/>
    </row>
    <row r="8" spans="1:9" s="80" customFormat="1" ht="13.5" customHeight="1">
      <c r="A8" s="90" t="s">
        <v>151</v>
      </c>
      <c r="B8" s="91" t="s">
        <v>152</v>
      </c>
      <c r="C8" s="93">
        <v>135.2</v>
      </c>
      <c r="D8" s="91" t="s">
        <v>153</v>
      </c>
      <c r="E8" s="91" t="s">
        <v>154</v>
      </c>
      <c r="F8" s="94">
        <v>24.92</v>
      </c>
      <c r="G8" s="91" t="s">
        <v>155</v>
      </c>
      <c r="H8" s="91" t="s">
        <v>156</v>
      </c>
      <c r="I8" s="104"/>
    </row>
    <row r="9" spans="1:9" s="80" customFormat="1" ht="13.5" customHeight="1">
      <c r="A9" s="90" t="s">
        <v>157</v>
      </c>
      <c r="B9" s="91" t="s">
        <v>158</v>
      </c>
      <c r="C9" s="93">
        <v>18.71</v>
      </c>
      <c r="D9" s="91" t="s">
        <v>159</v>
      </c>
      <c r="E9" s="91" t="s">
        <v>160</v>
      </c>
      <c r="F9" s="94"/>
      <c r="G9" s="91" t="s">
        <v>161</v>
      </c>
      <c r="H9" s="91" t="s">
        <v>162</v>
      </c>
      <c r="I9" s="104"/>
    </row>
    <row r="10" spans="1:9" s="80" customFormat="1" ht="13.5" customHeight="1">
      <c r="A10" s="90" t="s">
        <v>163</v>
      </c>
      <c r="B10" s="91" t="s">
        <v>164</v>
      </c>
      <c r="C10" s="92">
        <v>20.65</v>
      </c>
      <c r="D10" s="91" t="s">
        <v>165</v>
      </c>
      <c r="E10" s="91" t="s">
        <v>166</v>
      </c>
      <c r="F10" s="92"/>
      <c r="G10" s="91" t="s">
        <v>167</v>
      </c>
      <c r="H10" s="91" t="s">
        <v>168</v>
      </c>
      <c r="I10" s="104"/>
    </row>
    <row r="11" spans="1:9" s="80" customFormat="1" ht="13.5" customHeight="1">
      <c r="A11" s="90" t="s">
        <v>169</v>
      </c>
      <c r="B11" s="91" t="s">
        <v>170</v>
      </c>
      <c r="C11" s="92">
        <v>2.5</v>
      </c>
      <c r="D11" s="91" t="s">
        <v>171</v>
      </c>
      <c r="E11" s="91" t="s">
        <v>172</v>
      </c>
      <c r="F11" s="92"/>
      <c r="G11" s="91" t="s">
        <v>173</v>
      </c>
      <c r="H11" s="91" t="s">
        <v>174</v>
      </c>
      <c r="I11" s="104"/>
    </row>
    <row r="12" spans="1:9" s="80" customFormat="1" ht="13.5" customHeight="1">
      <c r="A12" s="90" t="s">
        <v>175</v>
      </c>
      <c r="B12" s="91" t="s">
        <v>176</v>
      </c>
      <c r="C12" s="92">
        <v>11</v>
      </c>
      <c r="D12" s="91" t="s">
        <v>177</v>
      </c>
      <c r="E12" s="91" t="s">
        <v>178</v>
      </c>
      <c r="F12" s="94">
        <v>3.5</v>
      </c>
      <c r="G12" s="91" t="s">
        <v>179</v>
      </c>
      <c r="H12" s="91" t="s">
        <v>180</v>
      </c>
      <c r="I12" s="104"/>
    </row>
    <row r="13" spans="1:9" s="80" customFormat="1" ht="13.5" customHeight="1">
      <c r="A13" s="90" t="s">
        <v>181</v>
      </c>
      <c r="B13" s="91" t="s">
        <v>182</v>
      </c>
      <c r="C13" s="92"/>
      <c r="D13" s="91" t="s">
        <v>183</v>
      </c>
      <c r="E13" s="91" t="s">
        <v>184</v>
      </c>
      <c r="F13" s="94">
        <v>10.4</v>
      </c>
      <c r="G13" s="91" t="s">
        <v>185</v>
      </c>
      <c r="H13" s="91" t="s">
        <v>186</v>
      </c>
      <c r="I13" s="104"/>
    </row>
    <row r="14" spans="1:9" s="80" customFormat="1" ht="13.5" customHeight="1">
      <c r="A14" s="90" t="s">
        <v>187</v>
      </c>
      <c r="B14" s="91" t="s">
        <v>188</v>
      </c>
      <c r="C14" s="92">
        <v>46.93</v>
      </c>
      <c r="D14" s="91" t="s">
        <v>189</v>
      </c>
      <c r="E14" s="91" t="s">
        <v>190</v>
      </c>
      <c r="F14" s="94">
        <v>1</v>
      </c>
      <c r="G14" s="91" t="s">
        <v>191</v>
      </c>
      <c r="H14" s="91" t="s">
        <v>192</v>
      </c>
      <c r="I14" s="104"/>
    </row>
    <row r="15" spans="1:9" s="80" customFormat="1" ht="13.5" customHeight="1">
      <c r="A15" s="90" t="s">
        <v>193</v>
      </c>
      <c r="B15" s="91" t="s">
        <v>194</v>
      </c>
      <c r="C15" s="92">
        <v>6.36</v>
      </c>
      <c r="D15" s="91" t="s">
        <v>195</v>
      </c>
      <c r="E15" s="91" t="s">
        <v>196</v>
      </c>
      <c r="F15" s="92"/>
      <c r="G15" s="91" t="s">
        <v>197</v>
      </c>
      <c r="H15" s="91" t="s">
        <v>198</v>
      </c>
      <c r="I15" s="104"/>
    </row>
    <row r="16" spans="1:9" s="80" customFormat="1" ht="13.5" customHeight="1">
      <c r="A16" s="90" t="s">
        <v>199</v>
      </c>
      <c r="B16" s="91" t="s">
        <v>200</v>
      </c>
      <c r="C16" s="92">
        <v>10</v>
      </c>
      <c r="D16" s="91" t="s">
        <v>201</v>
      </c>
      <c r="E16" s="91" t="s">
        <v>202</v>
      </c>
      <c r="F16" s="92">
        <v>6</v>
      </c>
      <c r="G16" s="91" t="s">
        <v>203</v>
      </c>
      <c r="H16" s="91" t="s">
        <v>204</v>
      </c>
      <c r="I16" s="104"/>
    </row>
    <row r="17" spans="1:9" s="80" customFormat="1" ht="13.5" customHeight="1">
      <c r="A17" s="90" t="s">
        <v>205</v>
      </c>
      <c r="B17" s="91" t="s">
        <v>206</v>
      </c>
      <c r="C17" s="92">
        <f>SUM(C18:C34)</f>
        <v>119.71</v>
      </c>
      <c r="D17" s="91" t="s">
        <v>207</v>
      </c>
      <c r="E17" s="91" t="s">
        <v>208</v>
      </c>
      <c r="F17" s="94">
        <v>5.2</v>
      </c>
      <c r="G17" s="91" t="s">
        <v>209</v>
      </c>
      <c r="H17" s="91" t="s">
        <v>210</v>
      </c>
      <c r="I17" s="104"/>
    </row>
    <row r="18" spans="1:9" s="80" customFormat="1" ht="13.5" customHeight="1">
      <c r="A18" s="90" t="s">
        <v>211</v>
      </c>
      <c r="B18" s="91" t="s">
        <v>212</v>
      </c>
      <c r="C18" s="92"/>
      <c r="D18" s="91" t="s">
        <v>213</v>
      </c>
      <c r="E18" s="91" t="s">
        <v>214</v>
      </c>
      <c r="F18" s="92"/>
      <c r="G18" s="91" t="s">
        <v>215</v>
      </c>
      <c r="H18" s="91" t="s">
        <v>216</v>
      </c>
      <c r="I18" s="104"/>
    </row>
    <row r="19" spans="1:9" s="80" customFormat="1" ht="13.5" customHeight="1">
      <c r="A19" s="90" t="s">
        <v>217</v>
      </c>
      <c r="B19" s="91" t="s">
        <v>218</v>
      </c>
      <c r="C19" s="92"/>
      <c r="D19" s="91" t="s">
        <v>219</v>
      </c>
      <c r="E19" s="91" t="s">
        <v>220</v>
      </c>
      <c r="F19" s="94">
        <v>8.25</v>
      </c>
      <c r="G19" s="91" t="s">
        <v>221</v>
      </c>
      <c r="H19" s="91" t="s">
        <v>222</v>
      </c>
      <c r="I19" s="104"/>
    </row>
    <row r="20" spans="1:9" s="80" customFormat="1" ht="13.5" customHeight="1">
      <c r="A20" s="90" t="s">
        <v>223</v>
      </c>
      <c r="B20" s="91" t="s">
        <v>224</v>
      </c>
      <c r="C20" s="92"/>
      <c r="D20" s="91" t="s">
        <v>225</v>
      </c>
      <c r="E20" s="91" t="s">
        <v>226</v>
      </c>
      <c r="F20" s="92"/>
      <c r="G20" s="91" t="s">
        <v>227</v>
      </c>
      <c r="H20" s="91" t="s">
        <v>228</v>
      </c>
      <c r="I20" s="104"/>
    </row>
    <row r="21" spans="1:9" s="80" customFormat="1" ht="13.5" customHeight="1">
      <c r="A21" s="90" t="s">
        <v>229</v>
      </c>
      <c r="B21" s="91" t="s">
        <v>230</v>
      </c>
      <c r="C21" s="93">
        <v>13.92</v>
      </c>
      <c r="D21" s="91" t="s">
        <v>231</v>
      </c>
      <c r="E21" s="91" t="s">
        <v>232</v>
      </c>
      <c r="F21" s="94">
        <v>1.2</v>
      </c>
      <c r="G21" s="91" t="s">
        <v>233</v>
      </c>
      <c r="H21" s="91" t="s">
        <v>234</v>
      </c>
      <c r="I21" s="104"/>
    </row>
    <row r="22" spans="1:9" s="80" customFormat="1" ht="13.5" customHeight="1">
      <c r="A22" s="90" t="s">
        <v>235</v>
      </c>
      <c r="B22" s="91" t="s">
        <v>236</v>
      </c>
      <c r="C22" s="92">
        <v>43.4</v>
      </c>
      <c r="D22" s="91" t="s">
        <v>237</v>
      </c>
      <c r="E22" s="91" t="s">
        <v>238</v>
      </c>
      <c r="F22" s="92"/>
      <c r="G22" s="91" t="s">
        <v>239</v>
      </c>
      <c r="H22" s="91" t="s">
        <v>240</v>
      </c>
      <c r="I22" s="104"/>
    </row>
    <row r="23" spans="1:9" s="80" customFormat="1" ht="13.5" customHeight="1">
      <c r="A23" s="90" t="s">
        <v>241</v>
      </c>
      <c r="B23" s="91" t="s">
        <v>242</v>
      </c>
      <c r="C23" s="92"/>
      <c r="D23" s="91" t="s">
        <v>243</v>
      </c>
      <c r="E23" s="91" t="s">
        <v>244</v>
      </c>
      <c r="F23" s="94">
        <v>2</v>
      </c>
      <c r="G23" s="91" t="s">
        <v>245</v>
      </c>
      <c r="H23" s="91" t="s">
        <v>246</v>
      </c>
      <c r="I23" s="104">
        <f>SUM(I24:I27)</f>
        <v>282.53</v>
      </c>
    </row>
    <row r="24" spans="1:9" s="80" customFormat="1" ht="13.5" customHeight="1">
      <c r="A24" s="90" t="s">
        <v>247</v>
      </c>
      <c r="B24" s="91" t="s">
        <v>248</v>
      </c>
      <c r="C24" s="92">
        <v>21.31</v>
      </c>
      <c r="D24" s="91" t="s">
        <v>249</v>
      </c>
      <c r="E24" s="91" t="s">
        <v>250</v>
      </c>
      <c r="F24" s="92"/>
      <c r="G24" s="91" t="s">
        <v>251</v>
      </c>
      <c r="H24" s="91" t="s">
        <v>252</v>
      </c>
      <c r="I24" s="104"/>
    </row>
    <row r="25" spans="1:9" s="80" customFormat="1" ht="13.5" customHeight="1">
      <c r="A25" s="90" t="s">
        <v>253</v>
      </c>
      <c r="B25" s="91" t="s">
        <v>254</v>
      </c>
      <c r="C25" s="92"/>
      <c r="D25" s="91" t="s">
        <v>255</v>
      </c>
      <c r="E25" s="91" t="s">
        <v>256</v>
      </c>
      <c r="F25" s="92"/>
      <c r="G25" s="91" t="s">
        <v>257</v>
      </c>
      <c r="H25" s="91" t="s">
        <v>258</v>
      </c>
      <c r="I25" s="105">
        <v>0</v>
      </c>
    </row>
    <row r="26" spans="1:9" s="80" customFormat="1" ht="13.5" customHeight="1">
      <c r="A26" s="90" t="s">
        <v>259</v>
      </c>
      <c r="B26" s="91" t="s">
        <v>260</v>
      </c>
      <c r="C26" s="92"/>
      <c r="D26" s="91" t="s">
        <v>261</v>
      </c>
      <c r="E26" s="91" t="s">
        <v>262</v>
      </c>
      <c r="F26" s="92"/>
      <c r="G26" s="91" t="s">
        <v>263</v>
      </c>
      <c r="H26" s="91" t="s">
        <v>264</v>
      </c>
      <c r="I26" s="104"/>
    </row>
    <row r="27" spans="1:9" s="80" customFormat="1" ht="13.5" customHeight="1">
      <c r="A27" s="90" t="s">
        <v>265</v>
      </c>
      <c r="B27" s="91" t="s">
        <v>266</v>
      </c>
      <c r="C27" s="92"/>
      <c r="D27" s="91" t="s">
        <v>267</v>
      </c>
      <c r="E27" s="91" t="s">
        <v>268</v>
      </c>
      <c r="F27" s="92"/>
      <c r="G27" s="91" t="s">
        <v>269</v>
      </c>
      <c r="H27" s="91" t="s">
        <v>270</v>
      </c>
      <c r="I27" s="104">
        <v>282.53</v>
      </c>
    </row>
    <row r="28" spans="1:9" s="80" customFormat="1" ht="13.5" customHeight="1">
      <c r="A28" s="90" t="s">
        <v>271</v>
      </c>
      <c r="B28" s="91" t="s">
        <v>272</v>
      </c>
      <c r="C28" s="92">
        <v>36.97</v>
      </c>
      <c r="D28" s="91" t="s">
        <v>273</v>
      </c>
      <c r="E28" s="91" t="s">
        <v>274</v>
      </c>
      <c r="F28" s="92"/>
      <c r="G28" s="91" t="s">
        <v>275</v>
      </c>
      <c r="H28" s="91" t="s">
        <v>276</v>
      </c>
      <c r="I28" s="104">
        <f>SUM(I29:I30)</f>
        <v>0</v>
      </c>
    </row>
    <row r="29" spans="1:9" s="80" customFormat="1" ht="13.5" customHeight="1">
      <c r="A29" s="90" t="s">
        <v>277</v>
      </c>
      <c r="B29" s="91" t="s">
        <v>278</v>
      </c>
      <c r="C29" s="92"/>
      <c r="D29" s="91" t="s">
        <v>279</v>
      </c>
      <c r="E29" s="91" t="s">
        <v>280</v>
      </c>
      <c r="F29" s="92">
        <v>50</v>
      </c>
      <c r="G29" s="91" t="s">
        <v>281</v>
      </c>
      <c r="H29" s="91" t="s">
        <v>282</v>
      </c>
      <c r="I29" s="104"/>
    </row>
    <row r="30" spans="1:9" s="80" customFormat="1" ht="13.5" customHeight="1">
      <c r="A30" s="90" t="s">
        <v>283</v>
      </c>
      <c r="B30" s="91" t="s">
        <v>284</v>
      </c>
      <c r="C30" s="92"/>
      <c r="D30" s="91" t="s">
        <v>285</v>
      </c>
      <c r="E30" s="91" t="s">
        <v>286</v>
      </c>
      <c r="F30" s="92"/>
      <c r="G30" s="91" t="s">
        <v>287</v>
      </c>
      <c r="H30" s="91" t="s">
        <v>288</v>
      </c>
      <c r="I30" s="104"/>
    </row>
    <row r="31" spans="1:9" s="80" customFormat="1" ht="13.5" customHeight="1">
      <c r="A31" s="90" t="s">
        <v>289</v>
      </c>
      <c r="B31" s="91" t="s">
        <v>290</v>
      </c>
      <c r="C31" s="92"/>
      <c r="D31" s="91" t="s">
        <v>291</v>
      </c>
      <c r="E31" s="91" t="s">
        <v>292</v>
      </c>
      <c r="F31" s="92">
        <v>35.31</v>
      </c>
      <c r="G31" s="91" t="s">
        <v>293</v>
      </c>
      <c r="H31" s="91" t="s">
        <v>106</v>
      </c>
      <c r="I31" s="104">
        <f>I32</f>
        <v>0</v>
      </c>
    </row>
    <row r="32" spans="1:9" s="80" customFormat="1" ht="13.5" customHeight="1">
      <c r="A32" s="90" t="s">
        <v>294</v>
      </c>
      <c r="B32" s="91" t="s">
        <v>295</v>
      </c>
      <c r="C32" s="92"/>
      <c r="D32" s="91" t="s">
        <v>296</v>
      </c>
      <c r="E32" s="91" t="s">
        <v>297</v>
      </c>
      <c r="F32" s="92">
        <v>14.4</v>
      </c>
      <c r="G32" s="91" t="s">
        <v>298</v>
      </c>
      <c r="H32" s="91" t="s">
        <v>299</v>
      </c>
      <c r="I32" s="104"/>
    </row>
    <row r="33" spans="1:9" s="80" customFormat="1" ht="13.5" customHeight="1">
      <c r="A33" s="90" t="s">
        <v>300</v>
      </c>
      <c r="B33" s="91" t="s">
        <v>301</v>
      </c>
      <c r="C33" s="93">
        <v>4.11</v>
      </c>
      <c r="D33" s="91" t="s">
        <v>302</v>
      </c>
      <c r="E33" s="91" t="s">
        <v>303</v>
      </c>
      <c r="F33" s="92"/>
      <c r="G33" s="91" t="s">
        <v>142</v>
      </c>
      <c r="H33" s="91" t="s">
        <v>142</v>
      </c>
      <c r="I33" s="104"/>
    </row>
    <row r="34" spans="1:9" s="80" customFormat="1" ht="13.5" customHeight="1">
      <c r="A34" s="90" t="s">
        <v>142</v>
      </c>
      <c r="B34" s="91" t="s">
        <v>142</v>
      </c>
      <c r="C34" s="92" t="s">
        <v>142</v>
      </c>
      <c r="D34" s="91" t="s">
        <v>304</v>
      </c>
      <c r="E34" s="91" t="s">
        <v>305</v>
      </c>
      <c r="F34" s="94">
        <v>59.4</v>
      </c>
      <c r="G34" s="91" t="s">
        <v>142</v>
      </c>
      <c r="H34" s="91" t="s">
        <v>142</v>
      </c>
      <c r="I34" s="104"/>
    </row>
    <row r="35" spans="1:9" s="80" customFormat="1" ht="15" customHeight="1">
      <c r="A35" s="95" t="s">
        <v>306</v>
      </c>
      <c r="B35" s="96" t="s">
        <v>142</v>
      </c>
      <c r="C35" s="97">
        <f>C17+C7</f>
        <v>371.06</v>
      </c>
      <c r="D35" s="96" t="s">
        <v>307</v>
      </c>
      <c r="E35" s="96" t="s">
        <v>142</v>
      </c>
      <c r="F35" s="96" t="s">
        <v>142</v>
      </c>
      <c r="G35" s="96" t="s">
        <v>142</v>
      </c>
      <c r="H35" s="96" t="s">
        <v>142</v>
      </c>
      <c r="I35" s="106">
        <f>SUM(F7+I7+I23+I28+I31)</f>
        <v>504.11</v>
      </c>
    </row>
    <row r="36" spans="1:9" ht="19.5" customHeight="1">
      <c r="A36" s="98" t="s">
        <v>308</v>
      </c>
      <c r="B36" s="98"/>
      <c r="C36" s="99"/>
      <c r="D36" s="98"/>
      <c r="E36" s="98"/>
      <c r="F36" s="99"/>
      <c r="G36" s="98"/>
      <c r="H36" s="98"/>
      <c r="I36" s="99"/>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15">
      <selection activeCell="K11" sqref="K11"/>
    </sheetView>
  </sheetViews>
  <sheetFormatPr defaultColWidth="9.00390625" defaultRowHeight="14.25"/>
  <cols>
    <col min="1" max="5" width="10.125" style="5" customWidth="1"/>
    <col min="6" max="12" width="10.125" style="40" customWidth="1"/>
    <col min="13" max="16384" width="9.00390625" style="5" customWidth="1"/>
  </cols>
  <sheetData>
    <row r="1" spans="1:12" s="1" customFormat="1" ht="30" customHeight="1">
      <c r="A1" s="6" t="s">
        <v>309</v>
      </c>
      <c r="B1" s="6"/>
      <c r="C1" s="6"/>
      <c r="D1" s="6"/>
      <c r="E1" s="6"/>
      <c r="F1" s="6"/>
      <c r="G1" s="6"/>
      <c r="H1" s="6"/>
      <c r="I1" s="6"/>
      <c r="J1" s="6"/>
      <c r="K1" s="6"/>
      <c r="L1" s="6"/>
    </row>
    <row r="2" spans="6:12" s="2" customFormat="1" ht="10.5" customHeight="1">
      <c r="F2" s="7"/>
      <c r="G2" s="7"/>
      <c r="H2" s="7"/>
      <c r="I2" s="7"/>
      <c r="J2" s="7"/>
      <c r="K2" s="7"/>
      <c r="L2" s="67" t="s">
        <v>310</v>
      </c>
    </row>
    <row r="3" spans="1:12" s="2" customFormat="1" ht="15" customHeight="1">
      <c r="A3" s="8" t="s">
        <v>113</v>
      </c>
      <c r="B3" s="8"/>
      <c r="C3" s="8"/>
      <c r="D3" s="10"/>
      <c r="E3" s="10"/>
      <c r="F3" s="41"/>
      <c r="G3" s="42"/>
      <c r="H3" s="42"/>
      <c r="I3" s="42"/>
      <c r="J3" s="42"/>
      <c r="K3" s="68"/>
      <c r="L3" s="67" t="s">
        <v>3</v>
      </c>
    </row>
    <row r="4" spans="1:12" s="3" customFormat="1" ht="27.75" customHeight="1">
      <c r="A4" s="43" t="s">
        <v>311</v>
      </c>
      <c r="B4" s="44"/>
      <c r="C4" s="44"/>
      <c r="D4" s="44"/>
      <c r="E4" s="44"/>
      <c r="F4" s="45"/>
      <c r="G4" s="46" t="s">
        <v>8</v>
      </c>
      <c r="H4" s="47"/>
      <c r="I4" s="47"/>
      <c r="J4" s="47"/>
      <c r="K4" s="47"/>
      <c r="L4" s="69"/>
    </row>
    <row r="5" spans="1:12" s="3" customFormat="1" ht="30" customHeight="1">
      <c r="A5" s="48" t="s">
        <v>66</v>
      </c>
      <c r="B5" s="49" t="s">
        <v>312</v>
      </c>
      <c r="C5" s="50" t="s">
        <v>313</v>
      </c>
      <c r="D5" s="51"/>
      <c r="E5" s="52"/>
      <c r="F5" s="53" t="s">
        <v>314</v>
      </c>
      <c r="G5" s="54" t="s">
        <v>66</v>
      </c>
      <c r="H5" s="55" t="s">
        <v>312</v>
      </c>
      <c r="I5" s="70" t="s">
        <v>313</v>
      </c>
      <c r="J5" s="71"/>
      <c r="K5" s="72"/>
      <c r="L5" s="73" t="s">
        <v>314</v>
      </c>
    </row>
    <row r="6" spans="1:12" s="3" customFormat="1" ht="30" customHeight="1">
      <c r="A6" s="56"/>
      <c r="B6" s="57"/>
      <c r="C6" s="57" t="s">
        <v>136</v>
      </c>
      <c r="D6" s="57" t="s">
        <v>315</v>
      </c>
      <c r="E6" s="57" t="s">
        <v>316</v>
      </c>
      <c r="F6" s="58"/>
      <c r="G6" s="59"/>
      <c r="H6" s="57"/>
      <c r="I6" s="57" t="s">
        <v>136</v>
      </c>
      <c r="J6" s="57" t="s">
        <v>315</v>
      </c>
      <c r="K6" s="57" t="s">
        <v>316</v>
      </c>
      <c r="L6" s="74"/>
    </row>
    <row r="7" spans="1:12" s="3" customFormat="1" ht="27.75" customHeight="1">
      <c r="A7" s="60">
        <v>1</v>
      </c>
      <c r="B7" s="61">
        <v>2</v>
      </c>
      <c r="C7" s="61">
        <v>3</v>
      </c>
      <c r="D7" s="61">
        <v>4</v>
      </c>
      <c r="E7" s="61">
        <v>5</v>
      </c>
      <c r="F7" s="61">
        <v>6</v>
      </c>
      <c r="G7" s="61">
        <v>7</v>
      </c>
      <c r="H7" s="61">
        <v>8</v>
      </c>
      <c r="I7" s="61">
        <v>9</v>
      </c>
      <c r="J7" s="61">
        <v>10</v>
      </c>
      <c r="K7" s="61">
        <v>11</v>
      </c>
      <c r="L7" s="75">
        <v>12</v>
      </c>
    </row>
    <row r="8" spans="1:12" s="4" customFormat="1" ht="42.75" customHeight="1">
      <c r="A8" s="62">
        <v>2</v>
      </c>
      <c r="B8" s="63">
        <v>0</v>
      </c>
      <c r="C8" s="63">
        <v>0</v>
      </c>
      <c r="D8" s="63">
        <v>0</v>
      </c>
      <c r="E8" s="63">
        <v>0</v>
      </c>
      <c r="F8" s="63">
        <v>2</v>
      </c>
      <c r="G8" s="63">
        <v>0</v>
      </c>
      <c r="H8" s="63">
        <v>0</v>
      </c>
      <c r="I8" s="63">
        <v>0</v>
      </c>
      <c r="J8" s="63">
        <v>0</v>
      </c>
      <c r="K8" s="76">
        <v>0</v>
      </c>
      <c r="L8" s="77">
        <v>2</v>
      </c>
    </row>
    <row r="9" spans="1:12" ht="45" customHeight="1">
      <c r="A9" s="64" t="s">
        <v>317</v>
      </c>
      <c r="B9" s="65"/>
      <c r="C9" s="65"/>
      <c r="D9" s="65"/>
      <c r="E9" s="65"/>
      <c r="F9" s="66"/>
      <c r="G9" s="66"/>
      <c r="H9" s="66"/>
      <c r="I9" s="66"/>
      <c r="J9" s="66"/>
      <c r="K9" s="66"/>
      <c r="L9" s="66"/>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K10" sqref="K10"/>
    </sheetView>
  </sheetViews>
  <sheetFormatPr defaultColWidth="9.00390625" defaultRowHeight="14.25"/>
  <cols>
    <col min="1" max="2" width="4.625" style="5" customWidth="1"/>
    <col min="3" max="3" width="46.375" style="5" customWidth="1"/>
    <col min="4" max="9" width="16.625" style="5" customWidth="1"/>
    <col min="10" max="16384" width="9.00390625" style="5" customWidth="1"/>
  </cols>
  <sheetData>
    <row r="1" spans="1:9" s="1" customFormat="1" ht="30" customHeight="1">
      <c r="A1" s="6" t="s">
        <v>318</v>
      </c>
      <c r="B1" s="6"/>
      <c r="C1" s="6"/>
      <c r="D1" s="6"/>
      <c r="E1" s="6"/>
      <c r="F1" s="6"/>
      <c r="G1" s="6"/>
      <c r="H1" s="6"/>
      <c r="I1" s="6"/>
    </row>
    <row r="2" spans="1:9" s="2" customFormat="1" ht="10.5" customHeight="1">
      <c r="A2" s="7"/>
      <c r="B2" s="7"/>
      <c r="C2" s="7"/>
      <c r="I2" s="32" t="s">
        <v>319</v>
      </c>
    </row>
    <row r="3" spans="1:9" s="2" customFormat="1" ht="15" customHeight="1">
      <c r="A3" s="8" t="s">
        <v>55</v>
      </c>
      <c r="B3" s="9" t="s">
        <v>320</v>
      </c>
      <c r="C3" s="9"/>
      <c r="D3" s="9"/>
      <c r="E3" s="10"/>
      <c r="F3" s="10"/>
      <c r="G3" s="10"/>
      <c r="H3" s="11"/>
      <c r="I3" s="32" t="s">
        <v>3</v>
      </c>
    </row>
    <row r="4" spans="1:9" s="3" customFormat="1" ht="20.25" customHeight="1">
      <c r="A4" s="12" t="s">
        <v>134</v>
      </c>
      <c r="B4" s="13"/>
      <c r="C4" s="13"/>
      <c r="D4" s="14" t="s">
        <v>321</v>
      </c>
      <c r="E4" s="14" t="s">
        <v>322</v>
      </c>
      <c r="F4" s="14" t="s">
        <v>135</v>
      </c>
      <c r="G4" s="14"/>
      <c r="H4" s="14"/>
      <c r="I4" s="33" t="s">
        <v>323</v>
      </c>
    </row>
    <row r="5" spans="1:9" s="3" customFormat="1" ht="27" customHeight="1">
      <c r="A5" s="15" t="s">
        <v>63</v>
      </c>
      <c r="B5" s="16"/>
      <c r="C5" s="16" t="s">
        <v>64</v>
      </c>
      <c r="D5" s="17"/>
      <c r="E5" s="17"/>
      <c r="F5" s="17" t="s">
        <v>136</v>
      </c>
      <c r="G5" s="17" t="s">
        <v>137</v>
      </c>
      <c r="H5" s="17" t="s">
        <v>115</v>
      </c>
      <c r="I5" s="34"/>
    </row>
    <row r="6" spans="1:9" s="3" customFormat="1" ht="18" customHeight="1">
      <c r="A6" s="15"/>
      <c r="B6" s="16"/>
      <c r="C6" s="16"/>
      <c r="D6" s="17"/>
      <c r="E6" s="17"/>
      <c r="F6" s="17"/>
      <c r="G6" s="17"/>
      <c r="H6" s="17"/>
      <c r="I6" s="34"/>
    </row>
    <row r="7" spans="1:9" s="3" customFormat="1" ht="22.5" customHeight="1">
      <c r="A7" s="15"/>
      <c r="B7" s="16"/>
      <c r="C7" s="16"/>
      <c r="D7" s="17"/>
      <c r="E7" s="17"/>
      <c r="F7" s="17"/>
      <c r="G7" s="17"/>
      <c r="H7" s="17"/>
      <c r="I7" s="34"/>
    </row>
    <row r="8" spans="1:9" s="3" customFormat="1" ht="22.5" customHeight="1">
      <c r="A8" s="15" t="s">
        <v>65</v>
      </c>
      <c r="B8" s="16"/>
      <c r="C8" s="16"/>
      <c r="D8" s="16">
        <v>1</v>
      </c>
      <c r="E8" s="16">
        <v>2</v>
      </c>
      <c r="F8" s="16">
        <v>3</v>
      </c>
      <c r="G8" s="16">
        <v>4</v>
      </c>
      <c r="H8" s="16">
        <v>5</v>
      </c>
      <c r="I8" s="35">
        <v>6</v>
      </c>
    </row>
    <row r="9" spans="1:9" s="3" customFormat="1" ht="22.5" customHeight="1">
      <c r="A9" s="15" t="s">
        <v>66</v>
      </c>
      <c r="B9" s="16"/>
      <c r="C9" s="16"/>
      <c r="D9" s="18">
        <v>0</v>
      </c>
      <c r="E9" s="19">
        <f aca="true" t="shared" si="0" ref="E9:E11">E10</f>
        <v>110</v>
      </c>
      <c r="F9" s="19">
        <f aca="true" t="shared" si="1" ref="F9:F11">F10</f>
        <v>110</v>
      </c>
      <c r="G9" s="19">
        <v>0</v>
      </c>
      <c r="H9" s="19">
        <f>H10</f>
        <v>110</v>
      </c>
      <c r="I9" s="36">
        <v>0</v>
      </c>
    </row>
    <row r="10" spans="1:9" s="4" customFormat="1" ht="22.5" customHeight="1">
      <c r="A10" s="15">
        <v>229</v>
      </c>
      <c r="B10" s="16"/>
      <c r="C10" s="20" t="s">
        <v>106</v>
      </c>
      <c r="D10" s="21">
        <v>0</v>
      </c>
      <c r="E10" s="19">
        <f t="shared" si="0"/>
        <v>110</v>
      </c>
      <c r="F10" s="19">
        <f t="shared" si="1"/>
        <v>110</v>
      </c>
      <c r="G10" s="19">
        <v>0</v>
      </c>
      <c r="H10" s="19">
        <f>H11</f>
        <v>110</v>
      </c>
      <c r="I10" s="36">
        <v>0</v>
      </c>
    </row>
    <row r="11" spans="1:9" s="4" customFormat="1" ht="22.5" customHeight="1">
      <c r="A11" s="15">
        <v>22904</v>
      </c>
      <c r="B11" s="16"/>
      <c r="C11" s="20" t="s">
        <v>108</v>
      </c>
      <c r="D11" s="21">
        <v>0</v>
      </c>
      <c r="E11" s="19">
        <f t="shared" si="0"/>
        <v>110</v>
      </c>
      <c r="F11" s="19">
        <f t="shared" si="1"/>
        <v>110</v>
      </c>
      <c r="G11" s="19">
        <v>0</v>
      </c>
      <c r="H11" s="19">
        <f>H12</f>
        <v>110</v>
      </c>
      <c r="I11" s="36">
        <v>0</v>
      </c>
    </row>
    <row r="12" spans="1:9" s="4" customFormat="1" ht="22.5" customHeight="1">
      <c r="A12" s="15">
        <v>2290400</v>
      </c>
      <c r="B12" s="16"/>
      <c r="C12" s="20" t="s">
        <v>324</v>
      </c>
      <c r="D12" s="21">
        <v>0</v>
      </c>
      <c r="E12" s="19">
        <v>110</v>
      </c>
      <c r="F12" s="19">
        <v>110</v>
      </c>
      <c r="G12" s="19">
        <v>0</v>
      </c>
      <c r="H12" s="19">
        <v>110</v>
      </c>
      <c r="I12" s="36">
        <v>0</v>
      </c>
    </row>
    <row r="13" spans="1:9" s="4" customFormat="1" ht="22.5" customHeight="1">
      <c r="A13" s="15"/>
      <c r="B13" s="16"/>
      <c r="C13" s="22"/>
      <c r="D13" s="23"/>
      <c r="E13" s="23"/>
      <c r="F13" s="24"/>
      <c r="G13" s="24"/>
      <c r="H13" s="24"/>
      <c r="I13" s="37"/>
    </row>
    <row r="14" spans="1:9" s="4" customFormat="1" ht="22.5" customHeight="1">
      <c r="A14" s="15"/>
      <c r="B14" s="16"/>
      <c r="C14" s="22"/>
      <c r="D14" s="23"/>
      <c r="E14" s="23"/>
      <c r="F14" s="23"/>
      <c r="G14" s="23"/>
      <c r="H14" s="23"/>
      <c r="I14" s="38"/>
    </row>
    <row r="15" spans="1:9" s="4" customFormat="1" ht="22.5" customHeight="1">
      <c r="A15" s="25"/>
      <c r="B15" s="26"/>
      <c r="C15" s="27"/>
      <c r="D15" s="28"/>
      <c r="E15" s="28"/>
      <c r="F15" s="28"/>
      <c r="G15" s="28"/>
      <c r="H15" s="28"/>
      <c r="I15" s="39"/>
    </row>
    <row r="16" spans="1:9" ht="42" customHeight="1">
      <c r="A16" s="29" t="s">
        <v>325</v>
      </c>
      <c r="B16" s="30"/>
      <c r="C16" s="30"/>
      <c r="D16" s="30"/>
      <c r="E16" s="30"/>
      <c r="F16" s="30"/>
      <c r="G16" s="30"/>
      <c r="H16" s="30"/>
      <c r="I16" s="30"/>
    </row>
    <row r="17" ht="14.25">
      <c r="A17" s="31"/>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smile</cp:lastModifiedBy>
  <cp:lastPrinted>2018-06-07T06:17:20Z</cp:lastPrinted>
  <dcterms:created xsi:type="dcterms:W3CDTF">2011-12-26T04:36:18Z</dcterms:created>
  <dcterms:modified xsi:type="dcterms:W3CDTF">2021-06-06T08:51:59Z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1295D61F6BDA44DCB1813928B73D9DDD</vt:lpwstr>
  </property>
</Properties>
</file>